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'Arkusz1'!$A$1:$G$106</definedName>
  </definedNames>
  <calcPr fullCalcOnLoad="1"/>
</workbook>
</file>

<file path=xl/sharedStrings.xml><?xml version="1.0" encoding="utf-8"?>
<sst xmlns="http://schemas.openxmlformats.org/spreadsheetml/2006/main" count="118" uniqueCount="78">
  <si>
    <t>Dział</t>
  </si>
  <si>
    <t>Nazwa podmiotu</t>
  </si>
  <si>
    <t>Zakres zadań</t>
  </si>
  <si>
    <t xml:space="preserve"> </t>
  </si>
  <si>
    <t>Miejski Ośrodek Sportu i Rekreacji</t>
  </si>
  <si>
    <t>R  A  Z  E  M</t>
  </si>
  <si>
    <t>INSTYTUCJE   KULTURY</t>
  </si>
  <si>
    <t xml:space="preserve">Zakres zadań </t>
  </si>
  <si>
    <t>Miejska Biblioteka Publiczna</t>
  </si>
  <si>
    <t>Brzeskie Centrum Kultury</t>
  </si>
  <si>
    <t>Nazwa  podmiotu</t>
  </si>
  <si>
    <t>Zakres  zadań</t>
  </si>
  <si>
    <t>Kluby  sportowe</t>
  </si>
  <si>
    <t>Zał. Nr 5</t>
  </si>
  <si>
    <t>w tym:</t>
  </si>
  <si>
    <t xml:space="preserve">kryta pływalnia, kąpielisko </t>
  </si>
  <si>
    <t>hala sportowa, stadion</t>
  </si>
  <si>
    <t xml:space="preserve">Przedszkola Publiczne </t>
  </si>
  <si>
    <t>Gospodarstwo pomocnicze</t>
  </si>
  <si>
    <t>RAZEM</t>
  </si>
  <si>
    <t>Zarząd Budynkami Mieszkalnymi</t>
  </si>
  <si>
    <t>* na realizację zadań oświatowych</t>
  </si>
  <si>
    <t>* bieżące utrzymanie</t>
  </si>
  <si>
    <t>Jednostki niezaliczane do sektora finansów publicznych</t>
  </si>
  <si>
    <t>ZAKŁADY BUDŻETOWE</t>
  </si>
  <si>
    <t>GOSPODARSTWA POMOCNICZE</t>
  </si>
  <si>
    <t>INNE PODMIOTY</t>
  </si>
  <si>
    <t>OTRZYMUJĄCE DOTACJE NA PODSTAWIE ZAWARTYCH POROZUMIEŃ</t>
  </si>
  <si>
    <t>na realizację zadań publicznych</t>
  </si>
  <si>
    <t>z budżetu miasta w 2006 roku</t>
  </si>
  <si>
    <t>* wydatki majątkowe - remont i modernizacja budynków przy ul. 6-go Lutego 4 z przeznaczeniem na lokale socjalne</t>
  </si>
  <si>
    <t>* wydatki majątkowe - termomodernizacja budynków mieszkalnych</t>
  </si>
  <si>
    <t>* wydatki majątkowe - budowa kwatery nr II składowiska gminnego Gać</t>
  </si>
  <si>
    <t>* utrzymanie terenów niezagospodarowanych</t>
  </si>
  <si>
    <t xml:space="preserve">* prowadzenie działalności w zakresie upowszechniania kultury </t>
  </si>
  <si>
    <t>* prowadzenie działalności w zakresie upowszechniania kultury oraz zakupy inwestycyjne</t>
  </si>
  <si>
    <t xml:space="preserve">* wydatki majątkowe - termomodernizacja budynku BCK </t>
  </si>
  <si>
    <t>* wydatki majątkowe - termomodernizacja budynku MBP</t>
  </si>
  <si>
    <t>* wydatki majątkowe - modernizacja obiektu odkrytego basenu miejskiego</t>
  </si>
  <si>
    <t>* wydatki majątkowe - rewitalizacja budynków mieszkalnych</t>
  </si>
  <si>
    <t>* wydatki majątkowe - remont i modernizacja budynku przy ul. Piastowskiej 34</t>
  </si>
  <si>
    <t>* świadczenie usług na rzecz Urzędu Miasta Brzeg - sprzątanie budynków UM (ul. Robotnicza 12, Ratusz oraz plomba przy ul. Sukiennice 2)</t>
  </si>
  <si>
    <t>* przeciwdziałanie alkoholizmowi</t>
  </si>
  <si>
    <t>* ochrona i promocja zdrowia</t>
  </si>
  <si>
    <t>* na realizację zadań publicznych z zakresu kultury fizycznej i sportu przez organizacje pożytku publicznego</t>
  </si>
  <si>
    <t>* nauka pływania</t>
  </si>
  <si>
    <t>* doskonalenie zawodowe</t>
  </si>
  <si>
    <t>* odpis na ZFŚS</t>
  </si>
  <si>
    <t>* zakup krzeseł i stolików</t>
  </si>
  <si>
    <t>* remont oświetlenia</t>
  </si>
  <si>
    <t>w tym: remonty - 52.000 zł</t>
  </si>
  <si>
    <t>Ekologiczny Związek Gospodarki Odpadami Komunalnymi "EKOGOK"</t>
  </si>
  <si>
    <t>realizacja Wieloletniego Programu Szkolenia Sportowego Dzieci i Młodzieży</t>
  </si>
  <si>
    <t>Wyk.</t>
  </si>
  <si>
    <t>%</t>
  </si>
  <si>
    <t>Plan</t>
  </si>
  <si>
    <t>01.01.2006 r.</t>
  </si>
  <si>
    <t>Wykonanie</t>
  </si>
  <si>
    <t>Zespół Szkół Przemysłu Spożywczego w Brzegu - 7.460 zł</t>
  </si>
  <si>
    <t>Zespół Szkół Ekonomicznych w Brzegu - 3.080 zł</t>
  </si>
  <si>
    <t>Zespół Placówek Opiekuńczo - Wychowawczych "Szansa" w Brzegu - 19.687 zł</t>
  </si>
  <si>
    <t>II Liceum Ogólnokształcące w Brzegu - 800 zł</t>
  </si>
  <si>
    <t>Zespół Szkół Budowlanych w Brzegu -6.373 zł</t>
  </si>
  <si>
    <t>Zespół Szkół Zawodowych nr 1 w Brzegu - 600 zł</t>
  </si>
  <si>
    <t>Brzeskie Stowarzyszenie Chorych na SM - 18.000 zł</t>
  </si>
  <si>
    <t>WYKAZ podmiotów otrzymujących dotacje</t>
  </si>
  <si>
    <t>31.12.2006 r.</t>
  </si>
  <si>
    <t>Stowarzyszenia i kluby sportowe</t>
  </si>
  <si>
    <t xml:space="preserve">* na wsparcie realizacji zadań z zakresu promocji miasta </t>
  </si>
  <si>
    <t>Klub Sportowy "Cukierki Odra Brzeg" - 100.000 zł</t>
  </si>
  <si>
    <t>Brzeskie Towarzystwo Piłkarskie "Piast" - 45.000 zł</t>
  </si>
  <si>
    <t>Szkolny Klub Sportowy "Orlik" - 35.000 zł</t>
  </si>
  <si>
    <t>Ludowy Miejsko - Gminny Klub Kolarski "Ziemia Brzeska" - 20.000 zł</t>
  </si>
  <si>
    <t>Powiat Brzeski</t>
  </si>
  <si>
    <t xml:space="preserve">Komenda Powiatowej Państwowej Straży Pozarnej w Brzegu </t>
  </si>
  <si>
    <t>* ochrona zdrowia</t>
  </si>
  <si>
    <t>* bezpieczeństwo publiczne i ochrona przeciwpozarowa</t>
  </si>
  <si>
    <t>w tym: remonty - 47.395 zł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</si>
</sst>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#,##0.0\ _z_ł;\-#,##0.0\ _z_ł"/>
    <numFmt numFmtId="166" formatCode="#,##0.0\ _z_ł"/>
    <numFmt numFmtId="167" formatCode="#,##0.00\ _z_ł"/>
  </numFmts>
  <fonts count="6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b/>
      <sz val="11"/>
      <name val="Arial CE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wrapText="1"/>
    </xf>
    <xf numFmtId="0" fontId="0" fillId="0" borderId="2" xfId="0" applyFont="1" applyBorder="1" applyAlignment="1">
      <alignment/>
    </xf>
    <xf numFmtId="41" fontId="1" fillId="0" borderId="2" xfId="0" applyNumberFormat="1" applyFont="1" applyBorder="1" applyAlignment="1">
      <alignment/>
    </xf>
    <xf numFmtId="0" fontId="0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wrapText="1"/>
    </xf>
    <xf numFmtId="0" fontId="0" fillId="0" borderId="4" xfId="0" applyFont="1" applyBorder="1" applyAlignment="1">
      <alignment wrapText="1"/>
    </xf>
    <xf numFmtId="37" fontId="0" fillId="0" borderId="4" xfId="0" applyNumberFormat="1" applyFont="1" applyBorder="1" applyAlignment="1">
      <alignment/>
    </xf>
    <xf numFmtId="41" fontId="0" fillId="0" borderId="4" xfId="0" applyNumberFormat="1" applyFont="1" applyBorder="1" applyAlignment="1">
      <alignment/>
    </xf>
    <xf numFmtId="0" fontId="0" fillId="0" borderId="5" xfId="0" applyFont="1" applyBorder="1" applyAlignment="1">
      <alignment wrapText="1"/>
    </xf>
    <xf numFmtId="0" fontId="0" fillId="0" borderId="6" xfId="0" applyFont="1" applyBorder="1" applyAlignment="1">
      <alignment wrapText="1"/>
    </xf>
    <xf numFmtId="41" fontId="0" fillId="0" borderId="6" xfId="0" applyNumberFormat="1" applyFont="1" applyBorder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Alignment="1">
      <alignment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/>
    </xf>
    <xf numFmtId="164" fontId="1" fillId="0" borderId="2" xfId="0" applyNumberFormat="1" applyFont="1" applyBorder="1" applyAlignment="1">
      <alignment/>
    </xf>
    <xf numFmtId="0" fontId="0" fillId="0" borderId="6" xfId="0" applyFont="1" applyBorder="1" applyAlignment="1">
      <alignment/>
    </xf>
    <xf numFmtId="0" fontId="0" fillId="0" borderId="4" xfId="0" applyFont="1" applyBorder="1" applyAlignment="1">
      <alignment horizontal="left" wrapText="1"/>
    </xf>
    <xf numFmtId="164" fontId="0" fillId="0" borderId="4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4" xfId="0" applyFont="1" applyBorder="1" applyAlignment="1">
      <alignment horizontal="center" vertical="top"/>
    </xf>
    <xf numFmtId="37" fontId="0" fillId="0" borderId="4" xfId="0" applyNumberFormat="1" applyFont="1" applyBorder="1" applyAlignment="1">
      <alignment/>
    </xf>
    <xf numFmtId="164" fontId="0" fillId="0" borderId="2" xfId="0" applyNumberFormat="1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7" xfId="0" applyFont="1" applyBorder="1" applyAlignment="1">
      <alignment wrapText="1"/>
    </xf>
    <xf numFmtId="164" fontId="0" fillId="0" borderId="7" xfId="0" applyNumberFormat="1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164" fontId="1" fillId="0" borderId="11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164" fontId="0" fillId="0" borderId="14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8" xfId="0" applyFont="1" applyBorder="1" applyAlignment="1">
      <alignment/>
    </xf>
    <xf numFmtId="41" fontId="0" fillId="0" borderId="8" xfId="0" applyNumberFormat="1" applyFont="1" applyBorder="1" applyAlignment="1">
      <alignment/>
    </xf>
    <xf numFmtId="0" fontId="1" fillId="0" borderId="14" xfId="0" applyFont="1" applyBorder="1" applyAlignment="1">
      <alignment/>
    </xf>
    <xf numFmtId="41" fontId="1" fillId="0" borderId="14" xfId="0" applyNumberFormat="1" applyFont="1" applyBorder="1" applyAlignment="1">
      <alignment/>
    </xf>
    <xf numFmtId="41" fontId="1" fillId="0" borderId="0" xfId="0" applyNumberFormat="1" applyFont="1" applyBorder="1" applyAlignment="1">
      <alignment/>
    </xf>
    <xf numFmtId="0" fontId="1" fillId="0" borderId="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0" fillId="0" borderId="15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7" xfId="0" applyFont="1" applyBorder="1" applyAlignment="1">
      <alignment/>
    </xf>
    <xf numFmtId="0" fontId="0" fillId="0" borderId="11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0" xfId="0" applyFont="1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/>
    </xf>
    <xf numFmtId="164" fontId="1" fillId="0" borderId="5" xfId="0" applyNumberFormat="1" applyFont="1" applyBorder="1" applyAlignment="1">
      <alignment/>
    </xf>
    <xf numFmtId="0" fontId="1" fillId="0" borderId="19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0" fillId="0" borderId="20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2" xfId="0" applyFont="1" applyBorder="1" applyAlignment="1">
      <alignment horizontal="center" vertical="center"/>
    </xf>
    <xf numFmtId="0" fontId="0" fillId="0" borderId="21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2" xfId="0" applyFont="1" applyBorder="1" applyAlignment="1">
      <alignment wrapText="1"/>
    </xf>
    <xf numFmtId="164" fontId="1" fillId="0" borderId="5" xfId="0" applyNumberFormat="1" applyFont="1" applyBorder="1" applyAlignment="1">
      <alignment/>
    </xf>
    <xf numFmtId="0" fontId="0" fillId="0" borderId="0" xfId="0" applyFont="1" applyBorder="1" applyAlignment="1">
      <alignment horizontal="left" wrapText="1"/>
    </xf>
    <xf numFmtId="0" fontId="1" fillId="0" borderId="20" xfId="0" applyFont="1" applyBorder="1" applyAlignment="1">
      <alignment wrapText="1"/>
    </xf>
    <xf numFmtId="0" fontId="0" fillId="0" borderId="6" xfId="0" applyFont="1" applyBorder="1" applyAlignment="1">
      <alignment horizontal="center" vertical="top"/>
    </xf>
    <xf numFmtId="0" fontId="0" fillId="0" borderId="22" xfId="0" applyFont="1" applyBorder="1" applyAlignment="1">
      <alignment horizontal="left" wrapText="1"/>
    </xf>
    <xf numFmtId="0" fontId="0" fillId="0" borderId="6" xfId="0" applyFont="1" applyBorder="1" applyAlignment="1">
      <alignment horizontal="left" wrapText="1"/>
    </xf>
    <xf numFmtId="37" fontId="0" fillId="0" borderId="6" xfId="0" applyNumberFormat="1" applyFont="1" applyBorder="1" applyAlignment="1">
      <alignment/>
    </xf>
    <xf numFmtId="0" fontId="1" fillId="0" borderId="6" xfId="0" applyFont="1" applyBorder="1" applyAlignment="1">
      <alignment horizontal="center" vertical="top"/>
    </xf>
    <xf numFmtId="37" fontId="1" fillId="0" borderId="6" xfId="0" applyNumberFormat="1" applyFont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4" xfId="0" applyFont="1" applyBorder="1" applyAlignment="1">
      <alignment/>
    </xf>
    <xf numFmtId="164" fontId="0" fillId="0" borderId="5" xfId="0" applyNumberFormat="1" applyFont="1" applyBorder="1" applyAlignment="1">
      <alignment/>
    </xf>
    <xf numFmtId="39" fontId="3" fillId="0" borderId="1" xfId="0" applyNumberFormat="1" applyFont="1" applyBorder="1" applyAlignment="1">
      <alignment/>
    </xf>
    <xf numFmtId="39" fontId="1" fillId="0" borderId="2" xfId="0" applyNumberFormat="1" applyFont="1" applyBorder="1" applyAlignment="1">
      <alignment/>
    </xf>
    <xf numFmtId="39" fontId="0" fillId="0" borderId="4" xfId="0" applyNumberFormat="1" applyFont="1" applyBorder="1" applyAlignment="1">
      <alignment/>
    </xf>
    <xf numFmtId="39" fontId="0" fillId="0" borderId="5" xfId="0" applyNumberFormat="1" applyFont="1" applyBorder="1" applyAlignment="1">
      <alignment/>
    </xf>
    <xf numFmtId="39" fontId="0" fillId="0" borderId="2" xfId="0" applyNumberFormat="1" applyFont="1" applyBorder="1" applyAlignment="1">
      <alignment/>
    </xf>
    <xf numFmtId="39" fontId="0" fillId="0" borderId="4" xfId="0" applyNumberFormat="1" applyFont="1" applyBorder="1" applyAlignment="1">
      <alignment/>
    </xf>
    <xf numFmtId="39" fontId="1" fillId="0" borderId="6" xfId="0" applyNumberFormat="1" applyFont="1" applyBorder="1" applyAlignment="1">
      <alignment/>
    </xf>
    <xf numFmtId="39" fontId="0" fillId="0" borderId="6" xfId="0" applyNumberFormat="1" applyFont="1" applyBorder="1" applyAlignment="1">
      <alignment/>
    </xf>
    <xf numFmtId="39" fontId="1" fillId="0" borderId="5" xfId="0" applyNumberFormat="1" applyFont="1" applyBorder="1" applyAlignment="1">
      <alignment/>
    </xf>
    <xf numFmtId="39" fontId="0" fillId="0" borderId="7" xfId="0" applyNumberFormat="1" applyFont="1" applyBorder="1" applyAlignment="1">
      <alignment/>
    </xf>
    <xf numFmtId="39" fontId="0" fillId="0" borderId="8" xfId="0" applyNumberFormat="1" applyFont="1" applyBorder="1" applyAlignment="1">
      <alignment/>
    </xf>
    <xf numFmtId="39" fontId="1" fillId="0" borderId="11" xfId="0" applyNumberFormat="1" applyFont="1" applyBorder="1" applyAlignment="1">
      <alignment/>
    </xf>
    <xf numFmtId="39" fontId="0" fillId="0" borderId="14" xfId="0" applyNumberFormat="1" applyFont="1" applyBorder="1" applyAlignment="1">
      <alignment/>
    </xf>
    <xf numFmtId="39" fontId="0" fillId="0" borderId="0" xfId="0" applyNumberFormat="1" applyFont="1" applyBorder="1" applyAlignment="1">
      <alignment/>
    </xf>
    <xf numFmtId="39" fontId="0" fillId="0" borderId="1" xfId="0" applyNumberFormat="1" applyFont="1" applyBorder="1" applyAlignment="1">
      <alignment/>
    </xf>
    <xf numFmtId="39" fontId="0" fillId="0" borderId="6" xfId="0" applyNumberFormat="1" applyFont="1" applyBorder="1" applyAlignment="1">
      <alignment/>
    </xf>
    <xf numFmtId="39" fontId="1" fillId="0" borderId="14" xfId="0" applyNumberFormat="1" applyFont="1" applyBorder="1" applyAlignment="1">
      <alignment/>
    </xf>
    <xf numFmtId="39" fontId="1" fillId="0" borderId="0" xfId="0" applyNumberFormat="1" applyFont="1" applyBorder="1" applyAlignment="1">
      <alignment/>
    </xf>
    <xf numFmtId="39" fontId="0" fillId="0" borderId="0" xfId="0" applyNumberFormat="1" applyFont="1" applyAlignment="1">
      <alignment/>
    </xf>
    <xf numFmtId="39" fontId="1" fillId="0" borderId="5" xfId="0" applyNumberFormat="1" applyFont="1" applyBorder="1" applyAlignment="1">
      <alignment/>
    </xf>
    <xf numFmtId="39" fontId="1" fillId="0" borderId="4" xfId="0" applyNumberFormat="1" applyFont="1" applyBorder="1" applyAlignment="1">
      <alignment/>
    </xf>
    <xf numFmtId="2" fontId="1" fillId="0" borderId="2" xfId="0" applyNumberFormat="1" applyFont="1" applyBorder="1" applyAlignment="1">
      <alignment/>
    </xf>
    <xf numFmtId="2" fontId="0" fillId="0" borderId="5" xfId="0" applyNumberFormat="1" applyFont="1" applyBorder="1" applyAlignment="1">
      <alignment/>
    </xf>
    <xf numFmtId="2" fontId="0" fillId="0" borderId="4" xfId="0" applyNumberFormat="1" applyFont="1" applyBorder="1" applyAlignment="1">
      <alignment/>
    </xf>
    <xf numFmtId="2" fontId="0" fillId="0" borderId="7" xfId="0" applyNumberFormat="1" applyFont="1" applyBorder="1" applyAlignment="1">
      <alignment/>
    </xf>
    <xf numFmtId="2" fontId="0" fillId="0" borderId="8" xfId="0" applyNumberFormat="1" applyFont="1" applyBorder="1" applyAlignment="1">
      <alignment/>
    </xf>
    <xf numFmtId="2" fontId="1" fillId="0" borderId="11" xfId="0" applyNumberFormat="1" applyFont="1" applyBorder="1" applyAlignment="1">
      <alignment/>
    </xf>
    <xf numFmtId="2" fontId="0" fillId="0" borderId="14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1" xfId="0" applyNumberFormat="1" applyFont="1" applyBorder="1" applyAlignment="1">
      <alignment/>
    </xf>
    <xf numFmtId="2" fontId="1" fillId="0" borderId="14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2" fontId="0" fillId="0" borderId="2" xfId="0" applyNumberFormat="1" applyFont="1" applyBorder="1" applyAlignment="1">
      <alignment/>
    </xf>
    <xf numFmtId="2" fontId="0" fillId="0" borderId="2" xfId="0" applyNumberFormat="1" applyFont="1" applyBorder="1" applyAlignment="1">
      <alignment/>
    </xf>
    <xf numFmtId="0" fontId="1" fillId="0" borderId="0" xfId="0" applyFont="1" applyBorder="1" applyAlignment="1">
      <alignment wrapText="1"/>
    </xf>
    <xf numFmtId="2" fontId="1" fillId="0" borderId="8" xfId="0" applyNumberFormat="1" applyFont="1" applyBorder="1" applyAlignment="1">
      <alignment/>
    </xf>
    <xf numFmtId="0" fontId="1" fillId="0" borderId="5" xfId="0" applyFont="1" applyBorder="1" applyAlignment="1">
      <alignment horizontal="center" vertical="top"/>
    </xf>
    <xf numFmtId="0" fontId="1" fillId="0" borderId="20" xfId="0" applyFont="1" applyBorder="1" applyAlignment="1">
      <alignment/>
    </xf>
    <xf numFmtId="2" fontId="1" fillId="0" borderId="5" xfId="0" applyNumberFormat="1" applyFont="1" applyBorder="1" applyAlignment="1">
      <alignment/>
    </xf>
    <xf numFmtId="0" fontId="0" fillId="0" borderId="15" xfId="0" applyFont="1" applyBorder="1" applyAlignment="1">
      <alignment horizontal="center"/>
    </xf>
    <xf numFmtId="164" fontId="0" fillId="0" borderId="4" xfId="0" applyNumberFormat="1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wrapText="1"/>
    </xf>
    <xf numFmtId="0" fontId="0" fillId="0" borderId="25" xfId="0" applyFont="1" applyBorder="1" applyAlignment="1">
      <alignment wrapText="1"/>
    </xf>
    <xf numFmtId="164" fontId="1" fillId="0" borderId="25" xfId="0" applyNumberFormat="1" applyFont="1" applyBorder="1" applyAlignment="1">
      <alignment/>
    </xf>
    <xf numFmtId="39" fontId="1" fillId="0" borderId="25" xfId="0" applyNumberFormat="1" applyFont="1" applyBorder="1" applyAlignment="1">
      <alignment/>
    </xf>
    <xf numFmtId="2" fontId="1" fillId="0" borderId="26" xfId="0" applyNumberFormat="1" applyFont="1" applyBorder="1" applyAlignment="1">
      <alignment/>
    </xf>
    <xf numFmtId="0" fontId="0" fillId="0" borderId="27" xfId="0" applyFont="1" applyBorder="1" applyAlignment="1">
      <alignment/>
    </xf>
    <xf numFmtId="2" fontId="0" fillId="0" borderId="28" xfId="0" applyNumberFormat="1" applyFont="1" applyBorder="1" applyAlignment="1">
      <alignment/>
    </xf>
    <xf numFmtId="0" fontId="1" fillId="0" borderId="12" xfId="0" applyFont="1" applyBorder="1" applyAlignment="1">
      <alignment horizontal="center"/>
    </xf>
    <xf numFmtId="2" fontId="1" fillId="0" borderId="13" xfId="0" applyNumberFormat="1" applyFont="1" applyBorder="1" applyAlignment="1">
      <alignment/>
    </xf>
    <xf numFmtId="0" fontId="1" fillId="0" borderId="7" xfId="0" applyFont="1" applyBorder="1" applyAlignment="1">
      <alignment wrapText="1"/>
    </xf>
    <xf numFmtId="164" fontId="1" fillId="0" borderId="7" xfId="0" applyNumberFormat="1" applyFont="1" applyBorder="1" applyAlignment="1">
      <alignment/>
    </xf>
    <xf numFmtId="37" fontId="1" fillId="0" borderId="4" xfId="0" applyNumberFormat="1" applyFont="1" applyBorder="1" applyAlignment="1">
      <alignment/>
    </xf>
    <xf numFmtId="167" fontId="1" fillId="0" borderId="7" xfId="0" applyNumberFormat="1" applyFont="1" applyBorder="1" applyAlignment="1">
      <alignment/>
    </xf>
    <xf numFmtId="0" fontId="1" fillId="0" borderId="29" xfId="0" applyFont="1" applyBorder="1" applyAlignment="1">
      <alignment horizontal="center"/>
    </xf>
    <xf numFmtId="39" fontId="0" fillId="0" borderId="15" xfId="0" applyNumberFormat="1" applyFont="1" applyBorder="1" applyAlignment="1">
      <alignment/>
    </xf>
    <xf numFmtId="167" fontId="1" fillId="0" borderId="5" xfId="0" applyNumberFormat="1" applyFont="1" applyBorder="1" applyAlignment="1">
      <alignment/>
    </xf>
    <xf numFmtId="0" fontId="0" fillId="0" borderId="3" xfId="0" applyFont="1" applyBorder="1" applyAlignment="1">
      <alignment wrapText="1"/>
    </xf>
    <xf numFmtId="0" fontId="0" fillId="0" borderId="7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1"/>
  <sheetViews>
    <sheetView tabSelected="1" workbookViewId="0" topLeftCell="A81">
      <selection activeCell="G91" sqref="G91"/>
    </sheetView>
  </sheetViews>
  <sheetFormatPr defaultColWidth="9.00390625" defaultRowHeight="12.75" customHeight="1"/>
  <cols>
    <col min="1" max="1" width="6.25390625" style="0" customWidth="1"/>
    <col min="2" max="2" width="26.875" style="0" customWidth="1"/>
    <col min="3" max="3" width="36.00390625" style="0" customWidth="1"/>
    <col min="4" max="4" width="12.75390625" style="0" customWidth="1"/>
    <col min="5" max="5" width="14.00390625" style="0" customWidth="1"/>
    <col min="6" max="6" width="13.875" style="0" customWidth="1"/>
    <col min="7" max="7" width="10.875" style="0" bestFit="1" customWidth="1"/>
  </cols>
  <sheetData>
    <row r="1" spans="1:7" ht="13.5" customHeight="1">
      <c r="A1" s="4"/>
      <c r="B1" s="78" t="s">
        <v>65</v>
      </c>
      <c r="C1" s="67"/>
      <c r="D1" s="1"/>
      <c r="E1" s="1"/>
      <c r="G1" s="79" t="s">
        <v>13</v>
      </c>
    </row>
    <row r="2" spans="1:5" ht="13.5" customHeight="1">
      <c r="A2" s="4"/>
      <c r="B2" s="78" t="s">
        <v>29</v>
      </c>
      <c r="C2" s="67"/>
      <c r="D2" s="1"/>
      <c r="E2" s="1"/>
    </row>
    <row r="3" spans="1:5" ht="12.75" customHeight="1">
      <c r="A3" s="4"/>
      <c r="B3" s="77" t="s">
        <v>28</v>
      </c>
      <c r="C3" s="1"/>
      <c r="D3" s="1"/>
      <c r="E3" s="1"/>
    </row>
    <row r="4" spans="1:4" ht="12.75" customHeight="1">
      <c r="A4" s="3"/>
      <c r="B4" s="3"/>
      <c r="C4" s="3"/>
      <c r="D4" s="3"/>
    </row>
    <row r="5" spans="1:4" ht="12.75" customHeight="1">
      <c r="A5" s="3"/>
      <c r="B5" s="1" t="s">
        <v>24</v>
      </c>
      <c r="C5" s="4"/>
      <c r="D5" s="3"/>
    </row>
    <row r="6" spans="1:3" ht="12.75" customHeight="1" thickBot="1">
      <c r="A6" s="3"/>
      <c r="B6" s="3"/>
      <c r="C6" s="3"/>
    </row>
    <row r="7" spans="1:7" ht="18" customHeight="1">
      <c r="A7" s="45" t="s">
        <v>0</v>
      </c>
      <c r="B7" s="45" t="s">
        <v>1</v>
      </c>
      <c r="C7" s="45" t="s">
        <v>2</v>
      </c>
      <c r="D7" s="45" t="s">
        <v>55</v>
      </c>
      <c r="E7" s="45" t="s">
        <v>55</v>
      </c>
      <c r="F7" s="45" t="s">
        <v>57</v>
      </c>
      <c r="G7" s="45" t="s">
        <v>53</v>
      </c>
    </row>
    <row r="8" spans="1:7" ht="19.5" customHeight="1" thickBot="1">
      <c r="A8" s="52"/>
      <c r="B8" s="41"/>
      <c r="C8" s="41"/>
      <c r="D8" s="46" t="s">
        <v>56</v>
      </c>
      <c r="E8" s="46" t="s">
        <v>66</v>
      </c>
      <c r="F8" s="46" t="s">
        <v>66</v>
      </c>
      <c r="G8" s="46" t="s">
        <v>54</v>
      </c>
    </row>
    <row r="9" spans="1:7" ht="12.75" customHeight="1">
      <c r="A9" s="5"/>
      <c r="B9" s="3"/>
      <c r="C9" s="5"/>
      <c r="D9" s="5"/>
      <c r="E9" s="5"/>
      <c r="F9" s="96"/>
      <c r="G9" s="5"/>
    </row>
    <row r="10" spans="1:7" ht="25.5">
      <c r="A10" s="6">
        <v>700</v>
      </c>
      <c r="B10" s="7" t="s">
        <v>20</v>
      </c>
      <c r="C10" s="8"/>
      <c r="D10" s="22">
        <f>SUM(D11:D14)</f>
        <v>2641000</v>
      </c>
      <c r="E10" s="22">
        <f>SUM(E11:E14)</f>
        <v>0</v>
      </c>
      <c r="F10" s="97">
        <f>SUM(F11:F14)</f>
        <v>0</v>
      </c>
      <c r="G10" s="117">
        <v>0</v>
      </c>
    </row>
    <row r="11" spans="1:7" ht="51">
      <c r="A11" s="10"/>
      <c r="B11" s="11"/>
      <c r="C11" s="12" t="s">
        <v>30</v>
      </c>
      <c r="D11" s="13">
        <v>1041000</v>
      </c>
      <c r="E11" s="13">
        <v>0</v>
      </c>
      <c r="F11" s="98">
        <v>0</v>
      </c>
      <c r="G11" s="118">
        <v>0</v>
      </c>
    </row>
    <row r="12" spans="1:7" ht="38.25">
      <c r="A12" s="10"/>
      <c r="B12" s="11"/>
      <c r="C12" s="15" t="s">
        <v>40</v>
      </c>
      <c r="D12" s="95">
        <v>1450000</v>
      </c>
      <c r="E12" s="95">
        <v>0</v>
      </c>
      <c r="F12" s="99">
        <v>0</v>
      </c>
      <c r="G12" s="118">
        <v>0</v>
      </c>
    </row>
    <row r="13" spans="1:7" ht="31.5" customHeight="1">
      <c r="A13" s="10"/>
      <c r="B13" s="81"/>
      <c r="C13" s="15" t="s">
        <v>39</v>
      </c>
      <c r="D13" s="95">
        <v>100000</v>
      </c>
      <c r="E13" s="95">
        <v>0</v>
      </c>
      <c r="F13" s="99">
        <v>0</v>
      </c>
      <c r="G13" s="118">
        <v>0</v>
      </c>
    </row>
    <row r="14" spans="1:7" ht="32.25" customHeight="1">
      <c r="A14" s="80"/>
      <c r="B14" s="82"/>
      <c r="C14" s="83" t="s">
        <v>31</v>
      </c>
      <c r="D14" s="29">
        <v>50000</v>
      </c>
      <c r="E14" s="29">
        <v>0</v>
      </c>
      <c r="F14" s="100">
        <v>0</v>
      </c>
      <c r="G14" s="118">
        <v>0</v>
      </c>
    </row>
    <row r="15" spans="1:7" ht="30" customHeight="1">
      <c r="A15" s="133">
        <v>801</v>
      </c>
      <c r="B15" s="134" t="s">
        <v>17</v>
      </c>
      <c r="C15" s="69" t="s">
        <v>3</v>
      </c>
      <c r="D15" s="70">
        <f>SUM(D16:D21)</f>
        <v>6069292</v>
      </c>
      <c r="E15" s="70">
        <f>SUM(E16:E21)</f>
        <v>6285223</v>
      </c>
      <c r="F15" s="154">
        <f>SUM(F16:F21)</f>
        <v>6285223</v>
      </c>
      <c r="G15" s="135">
        <f aca="true" t="shared" si="0" ref="G15:G23">(F15/E15)*100</f>
        <v>100</v>
      </c>
    </row>
    <row r="16" spans="1:7" ht="22.5" customHeight="1">
      <c r="A16" s="23"/>
      <c r="B16" s="18"/>
      <c r="C16" s="24" t="s">
        <v>21</v>
      </c>
      <c r="D16" s="25">
        <v>5895200</v>
      </c>
      <c r="E16" s="25">
        <v>6111131</v>
      </c>
      <c r="F16" s="98">
        <v>6111131</v>
      </c>
      <c r="G16" s="119">
        <f t="shared" si="0"/>
        <v>100</v>
      </c>
    </row>
    <row r="17" spans="1:7" ht="25.5" customHeight="1">
      <c r="A17" s="27"/>
      <c r="B17" s="26"/>
      <c r="C17" s="24" t="s">
        <v>45</v>
      </c>
      <c r="D17" s="25">
        <v>9500</v>
      </c>
      <c r="E17" s="25">
        <v>9500</v>
      </c>
      <c r="F17" s="98">
        <v>9500</v>
      </c>
      <c r="G17" s="119">
        <f t="shared" si="0"/>
        <v>100</v>
      </c>
    </row>
    <row r="18" spans="1:7" ht="26.25" customHeight="1">
      <c r="A18" s="27"/>
      <c r="B18" s="24"/>
      <c r="C18" s="24" t="s">
        <v>46</v>
      </c>
      <c r="D18" s="25">
        <v>21705</v>
      </c>
      <c r="E18" s="25">
        <v>21705</v>
      </c>
      <c r="F18" s="98">
        <v>21705</v>
      </c>
      <c r="G18" s="119">
        <f t="shared" si="0"/>
        <v>100</v>
      </c>
    </row>
    <row r="19" spans="1:7" ht="24.75" customHeight="1">
      <c r="A19" s="27"/>
      <c r="B19" s="24"/>
      <c r="C19" s="24" t="s">
        <v>47</v>
      </c>
      <c r="D19" s="28">
        <v>28057</v>
      </c>
      <c r="E19" s="28">
        <v>28057</v>
      </c>
      <c r="F19" s="101">
        <v>28057</v>
      </c>
      <c r="G19" s="119">
        <f t="shared" si="0"/>
        <v>100</v>
      </c>
    </row>
    <row r="20" spans="1:7" ht="24" customHeight="1">
      <c r="A20" s="27"/>
      <c r="B20" s="24"/>
      <c r="C20" s="24" t="s">
        <v>48</v>
      </c>
      <c r="D20" s="28">
        <v>53100</v>
      </c>
      <c r="E20" s="28">
        <v>53100</v>
      </c>
      <c r="F20" s="101">
        <v>53100</v>
      </c>
      <c r="G20" s="119">
        <f t="shared" si="0"/>
        <v>100</v>
      </c>
    </row>
    <row r="21" spans="1:7" ht="25.5" customHeight="1">
      <c r="A21" s="27"/>
      <c r="B21" s="24"/>
      <c r="C21" s="24" t="s">
        <v>49</v>
      </c>
      <c r="D21" s="28">
        <v>61730</v>
      </c>
      <c r="E21" s="28">
        <v>61730</v>
      </c>
      <c r="F21" s="153">
        <v>61730</v>
      </c>
      <c r="G21" s="129">
        <f t="shared" si="0"/>
        <v>100</v>
      </c>
    </row>
    <row r="22" spans="1:7" ht="30.75" customHeight="1">
      <c r="A22" s="91">
        <v>900</v>
      </c>
      <c r="B22" s="73" t="s">
        <v>20</v>
      </c>
      <c r="C22" s="89"/>
      <c r="D22" s="92">
        <f>SUM(D23)</f>
        <v>450000</v>
      </c>
      <c r="E22" s="92">
        <f>SUM(E23)</f>
        <v>37500</v>
      </c>
      <c r="F22" s="102">
        <f>SUM(F23)</f>
        <v>37500</v>
      </c>
      <c r="G22" s="117">
        <f t="shared" si="0"/>
        <v>100</v>
      </c>
    </row>
    <row r="23" spans="1:7" ht="24.75" customHeight="1">
      <c r="A23" s="87"/>
      <c r="B23" s="88"/>
      <c r="C23" s="89" t="s">
        <v>33</v>
      </c>
      <c r="D23" s="90">
        <v>450000</v>
      </c>
      <c r="E23" s="90">
        <v>37500</v>
      </c>
      <c r="F23" s="103">
        <v>37500</v>
      </c>
      <c r="G23" s="119">
        <f t="shared" si="0"/>
        <v>100</v>
      </c>
    </row>
    <row r="24" spans="1:7" ht="12.75" customHeight="1">
      <c r="A24" s="27"/>
      <c r="B24" s="85"/>
      <c r="C24" s="24"/>
      <c r="D24" s="28"/>
      <c r="E24" s="28"/>
      <c r="F24" s="101"/>
      <c r="G24" s="130"/>
    </row>
    <row r="25" spans="1:7" ht="25.5">
      <c r="A25" s="68">
        <v>926</v>
      </c>
      <c r="B25" s="86" t="s">
        <v>4</v>
      </c>
      <c r="C25" s="69"/>
      <c r="D25" s="70">
        <f>SUM(D26,D32,D33)</f>
        <v>1389800</v>
      </c>
      <c r="E25" s="70">
        <f>SUM(E26,E32,E33)</f>
        <v>133547</v>
      </c>
      <c r="F25" s="104">
        <f>SUM(F26,F32,F33)</f>
        <v>133547</v>
      </c>
      <c r="G25" s="117">
        <f>(F25/E25)*100</f>
        <v>100</v>
      </c>
    </row>
    <row r="26" spans="1:7" ht="24" customHeight="1">
      <c r="A26" s="30"/>
      <c r="B26" s="19"/>
      <c r="C26" s="18" t="s">
        <v>22</v>
      </c>
      <c r="D26" s="25">
        <f>SUM(D28:D30)</f>
        <v>969800</v>
      </c>
      <c r="E26" s="25">
        <f>SUM(E28:E30)</f>
        <v>133547</v>
      </c>
      <c r="F26" s="98">
        <f>SUM(F28:F30)</f>
        <v>133547</v>
      </c>
      <c r="G26" s="119">
        <f>(F26/E26)*100</f>
        <v>100</v>
      </c>
    </row>
    <row r="27" spans="1:7" ht="12.75" customHeight="1">
      <c r="A27" s="30"/>
      <c r="B27" s="19"/>
      <c r="C27" s="18" t="s">
        <v>14</v>
      </c>
      <c r="D27" s="25"/>
      <c r="E27" s="25"/>
      <c r="F27" s="98"/>
      <c r="G27" s="119"/>
    </row>
    <row r="28" spans="1:7" ht="23.25" customHeight="1">
      <c r="A28" s="30"/>
      <c r="B28" s="19"/>
      <c r="C28" s="94" t="s">
        <v>15</v>
      </c>
      <c r="D28" s="25">
        <f>560000+52000</f>
        <v>612000</v>
      </c>
      <c r="E28" s="25">
        <v>86152</v>
      </c>
      <c r="F28" s="98">
        <v>86152</v>
      </c>
      <c r="G28" s="119">
        <f>(F28/E28)*100</f>
        <v>100</v>
      </c>
    </row>
    <row r="29" spans="1:7" ht="15" customHeight="1">
      <c r="A29" s="30"/>
      <c r="B29" s="19"/>
      <c r="C29" s="18" t="s">
        <v>50</v>
      </c>
      <c r="D29" s="25"/>
      <c r="E29" s="25"/>
      <c r="F29" s="98"/>
      <c r="G29" s="119"/>
    </row>
    <row r="30" spans="1:7" ht="24.75" customHeight="1">
      <c r="A30" s="30"/>
      <c r="B30" s="19"/>
      <c r="C30" s="94" t="s">
        <v>16</v>
      </c>
      <c r="D30" s="25">
        <v>357800</v>
      </c>
      <c r="E30" s="25">
        <v>47395</v>
      </c>
      <c r="F30" s="98">
        <v>47395</v>
      </c>
      <c r="G30" s="119">
        <f>(F30/E30)*100</f>
        <v>100</v>
      </c>
    </row>
    <row r="31" spans="1:7" ht="15" customHeight="1">
      <c r="A31" s="30"/>
      <c r="B31" s="19"/>
      <c r="C31" s="18" t="s">
        <v>77</v>
      </c>
      <c r="D31" s="25"/>
      <c r="E31" s="25"/>
      <c r="F31" s="98"/>
      <c r="G31" s="119"/>
    </row>
    <row r="32" spans="1:7" ht="26.25" customHeight="1">
      <c r="A32" s="30"/>
      <c r="B32" s="18"/>
      <c r="C32" s="12" t="s">
        <v>38</v>
      </c>
      <c r="D32" s="25">
        <v>320000</v>
      </c>
      <c r="E32" s="25">
        <v>0</v>
      </c>
      <c r="F32" s="98">
        <v>0</v>
      </c>
      <c r="G32" s="119">
        <v>0</v>
      </c>
    </row>
    <row r="33" spans="1:7" ht="27.75" customHeight="1" thickBot="1">
      <c r="A33" s="93"/>
      <c r="B33" s="62"/>
      <c r="C33" s="156" t="s">
        <v>52</v>
      </c>
      <c r="D33" s="33">
        <v>100000</v>
      </c>
      <c r="E33" s="33">
        <v>0</v>
      </c>
      <c r="F33" s="105">
        <v>0</v>
      </c>
      <c r="G33" s="119">
        <v>0</v>
      </c>
    </row>
    <row r="34" spans="1:7" ht="22.5" customHeight="1">
      <c r="A34" s="35"/>
      <c r="B34" s="36" t="s">
        <v>5</v>
      </c>
      <c r="C34" s="37"/>
      <c r="D34" s="38">
        <f>SUM(D10,D15,D22,D25)</f>
        <v>10550092</v>
      </c>
      <c r="E34" s="38">
        <f>SUM(E10,E15,E22,E25)</f>
        <v>6456270</v>
      </c>
      <c r="F34" s="107">
        <f>SUM(F10,F15,F22,F25)</f>
        <v>6456270</v>
      </c>
      <c r="G34" s="132">
        <f>(F34/E34)*100</f>
        <v>100</v>
      </c>
    </row>
    <row r="35" spans="1:7" ht="12.75" customHeight="1" thickBot="1">
      <c r="A35" s="39"/>
      <c r="B35" s="40"/>
      <c r="C35" s="41"/>
      <c r="D35" s="42"/>
      <c r="E35" s="42"/>
      <c r="F35" s="108"/>
      <c r="G35" s="123"/>
    </row>
    <row r="36" spans="1:7" ht="12.75" customHeight="1">
      <c r="A36" s="26"/>
      <c r="B36" s="26"/>
      <c r="C36" s="26"/>
      <c r="D36" s="43"/>
      <c r="E36" s="43"/>
      <c r="F36" s="109"/>
      <c r="G36" s="124"/>
    </row>
    <row r="37" spans="1:7" ht="12.75" customHeight="1">
      <c r="A37" s="26"/>
      <c r="B37" s="44" t="s">
        <v>25</v>
      </c>
      <c r="C37" s="26"/>
      <c r="D37" s="43"/>
      <c r="E37" s="43"/>
      <c r="F37" s="109"/>
      <c r="G37" s="124"/>
    </row>
    <row r="38" spans="1:7" ht="12.75" customHeight="1" thickBot="1">
      <c r="A38" s="26"/>
      <c r="B38" s="26"/>
      <c r="C38" s="26"/>
      <c r="D38" s="43"/>
      <c r="E38" s="43"/>
      <c r="F38" s="109"/>
      <c r="G38" s="124"/>
    </row>
    <row r="39" spans="1:7" ht="18.75" customHeight="1">
      <c r="A39" s="45" t="s">
        <v>0</v>
      </c>
      <c r="B39" s="45" t="s">
        <v>1</v>
      </c>
      <c r="C39" s="45" t="s">
        <v>2</v>
      </c>
      <c r="D39" s="45" t="s">
        <v>55</v>
      </c>
      <c r="E39" s="45" t="s">
        <v>55</v>
      </c>
      <c r="F39" s="45" t="s">
        <v>57</v>
      </c>
      <c r="G39" s="45" t="s">
        <v>53</v>
      </c>
    </row>
    <row r="40" spans="1:7" ht="21.75" customHeight="1" thickBot="1">
      <c r="A40" s="41"/>
      <c r="B40" s="41"/>
      <c r="C40" s="41"/>
      <c r="D40" s="46" t="s">
        <v>56</v>
      </c>
      <c r="E40" s="46" t="s">
        <v>66</v>
      </c>
      <c r="F40" s="46" t="s">
        <v>66</v>
      </c>
      <c r="G40" s="46" t="s">
        <v>54</v>
      </c>
    </row>
    <row r="41" spans="1:7" ht="12.75" customHeight="1">
      <c r="A41" s="47"/>
      <c r="B41" s="47"/>
      <c r="C41" s="47"/>
      <c r="D41" s="47"/>
      <c r="E41" s="47"/>
      <c r="F41" s="110"/>
      <c r="G41" s="125"/>
    </row>
    <row r="42" spans="1:7" ht="21" customHeight="1">
      <c r="A42" s="31">
        <v>750</v>
      </c>
      <c r="B42" s="21" t="s">
        <v>18</v>
      </c>
      <c r="C42" s="8"/>
      <c r="D42" s="9">
        <f>SUM(D43)</f>
        <v>95960</v>
      </c>
      <c r="E42" s="9">
        <f>SUM(E43)</f>
        <v>15994</v>
      </c>
      <c r="F42" s="97">
        <f>SUM(F43)</f>
        <v>14292.1</v>
      </c>
      <c r="G42" s="117">
        <f>(F42/E42)*100</f>
        <v>89.35913467550331</v>
      </c>
    </row>
    <row r="43" spans="1:7" ht="50.25" customHeight="1">
      <c r="A43" s="23"/>
      <c r="B43" s="48"/>
      <c r="C43" s="16" t="s">
        <v>41</v>
      </c>
      <c r="D43" s="17">
        <v>95960</v>
      </c>
      <c r="E43" s="17">
        <v>15994</v>
      </c>
      <c r="F43" s="111">
        <v>14292.1</v>
      </c>
      <c r="G43" s="119">
        <f>(F43/E43)*100</f>
        <v>89.35913467550331</v>
      </c>
    </row>
    <row r="44" spans="1:7" ht="0.75" customHeight="1" thickBot="1">
      <c r="A44" s="18"/>
      <c r="B44" s="49"/>
      <c r="C44" s="18"/>
      <c r="D44" s="14"/>
      <c r="E44" s="14"/>
      <c r="F44" s="98"/>
      <c r="G44" s="119"/>
    </row>
    <row r="45" spans="1:7" ht="12.75" customHeight="1">
      <c r="A45" s="34"/>
      <c r="B45" s="50"/>
      <c r="C45" s="34"/>
      <c r="D45" s="51"/>
      <c r="E45" s="51"/>
      <c r="F45" s="106"/>
      <c r="G45" s="121"/>
    </row>
    <row r="46" spans="1:7" ht="19.5" customHeight="1" thickBot="1">
      <c r="A46" s="41"/>
      <c r="B46" s="52" t="s">
        <v>19</v>
      </c>
      <c r="C46" s="41"/>
      <c r="D46" s="53">
        <f>SUM(D42)</f>
        <v>95960</v>
      </c>
      <c r="E46" s="53">
        <f>SUM(E42)</f>
        <v>15994</v>
      </c>
      <c r="F46" s="112">
        <f>SUM(F42)</f>
        <v>14292.1</v>
      </c>
      <c r="G46" s="126">
        <f>(F46/E46)*100</f>
        <v>89.35913467550331</v>
      </c>
    </row>
    <row r="47" spans="1:7" ht="12.75" customHeight="1">
      <c r="A47" s="26"/>
      <c r="B47" s="44"/>
      <c r="C47" s="26"/>
      <c r="D47" s="54"/>
      <c r="E47" s="54"/>
      <c r="F47" s="113"/>
      <c r="G47" s="127"/>
    </row>
    <row r="48" spans="1:7" ht="12.75" customHeight="1">
      <c r="A48" s="19"/>
      <c r="B48" s="1" t="s">
        <v>6</v>
      </c>
      <c r="C48" s="19"/>
      <c r="D48" s="19"/>
      <c r="E48" s="19"/>
      <c r="F48" s="114"/>
      <c r="G48" s="128"/>
    </row>
    <row r="49" spans="1:7" ht="12.75" customHeight="1" thickBot="1">
      <c r="A49" s="19"/>
      <c r="B49" s="19"/>
      <c r="C49" s="19"/>
      <c r="D49" s="19"/>
      <c r="E49" s="19"/>
      <c r="F49" s="114"/>
      <c r="G49" s="128"/>
    </row>
    <row r="50" spans="1:7" ht="19.5" customHeight="1">
      <c r="A50" s="55" t="s">
        <v>0</v>
      </c>
      <c r="B50" s="50" t="s">
        <v>1</v>
      </c>
      <c r="C50" s="45" t="s">
        <v>7</v>
      </c>
      <c r="D50" s="45" t="s">
        <v>55</v>
      </c>
      <c r="E50" s="45" t="s">
        <v>55</v>
      </c>
      <c r="F50" s="45" t="s">
        <v>57</v>
      </c>
      <c r="G50" s="45" t="s">
        <v>53</v>
      </c>
    </row>
    <row r="51" spans="1:7" ht="21.75" customHeight="1" thickBot="1">
      <c r="A51" s="56"/>
      <c r="B51" s="41"/>
      <c r="C51" s="41"/>
      <c r="D51" s="46" t="s">
        <v>56</v>
      </c>
      <c r="E51" s="46" t="s">
        <v>66</v>
      </c>
      <c r="F51" s="46" t="s">
        <v>66</v>
      </c>
      <c r="G51" s="46" t="s">
        <v>54</v>
      </c>
    </row>
    <row r="52" spans="1:7" ht="12.75" customHeight="1">
      <c r="A52" s="18"/>
      <c r="B52" s="19"/>
      <c r="C52" s="57"/>
      <c r="D52" s="58"/>
      <c r="E52" s="58"/>
      <c r="F52" s="110"/>
      <c r="G52" s="125"/>
    </row>
    <row r="53" spans="1:7" ht="19.5" customHeight="1">
      <c r="A53" s="30">
        <v>921</v>
      </c>
      <c r="B53" s="20" t="s">
        <v>8</v>
      </c>
      <c r="C53" s="59"/>
      <c r="D53" s="22">
        <f>SUM(D54:D55)</f>
        <v>895000</v>
      </c>
      <c r="E53" s="22">
        <f>SUM(E54:E55)</f>
        <v>895000</v>
      </c>
      <c r="F53" s="97">
        <f>SUM(F54:F55)</f>
        <v>860000</v>
      </c>
      <c r="G53" s="117">
        <f>(F53/E53)*100</f>
        <v>96.08938547486034</v>
      </c>
    </row>
    <row r="54" spans="1:7" ht="38.25">
      <c r="A54" s="18"/>
      <c r="B54" s="26"/>
      <c r="C54" s="60" t="s">
        <v>35</v>
      </c>
      <c r="D54" s="25">
        <v>860000</v>
      </c>
      <c r="E54" s="25">
        <v>860000</v>
      </c>
      <c r="F54" s="98">
        <v>860000</v>
      </c>
      <c r="G54" s="119">
        <f>(F54/E54)*100</f>
        <v>100</v>
      </c>
    </row>
    <row r="55" spans="1:7" ht="25.5">
      <c r="A55" s="18"/>
      <c r="B55" s="26"/>
      <c r="C55" s="60" t="s">
        <v>37</v>
      </c>
      <c r="D55" s="25">
        <v>35000</v>
      </c>
      <c r="E55" s="25">
        <v>35000</v>
      </c>
      <c r="F55" s="98">
        <v>0</v>
      </c>
      <c r="G55" s="119">
        <f>(F55/E55)*100</f>
        <v>0</v>
      </c>
    </row>
    <row r="56" spans="1:7" ht="12.75" customHeight="1">
      <c r="A56" s="18"/>
      <c r="B56" s="8"/>
      <c r="C56" s="61"/>
      <c r="D56" s="29"/>
      <c r="E56" s="29"/>
      <c r="F56" s="100"/>
      <c r="G56" s="129"/>
    </row>
    <row r="57" spans="1:7" ht="12.75" customHeight="1">
      <c r="A57" s="18"/>
      <c r="B57" s="19"/>
      <c r="C57" s="57"/>
      <c r="D57" s="25"/>
      <c r="E57" s="25"/>
      <c r="F57" s="98"/>
      <c r="G57" s="119"/>
    </row>
    <row r="58" spans="1:7" ht="19.5" customHeight="1">
      <c r="A58" s="18"/>
      <c r="B58" s="20" t="s">
        <v>9</v>
      </c>
      <c r="C58" s="59"/>
      <c r="D58" s="22">
        <f>SUM(D59:D60)</f>
        <v>818000</v>
      </c>
      <c r="E58" s="22">
        <f>SUM(E59:E60)</f>
        <v>854500</v>
      </c>
      <c r="F58" s="97">
        <f>SUM(F59:F60)</f>
        <v>799500</v>
      </c>
      <c r="G58" s="117">
        <f>(F58/E58)*100</f>
        <v>93.56348741954359</v>
      </c>
    </row>
    <row r="59" spans="1:7" ht="25.5">
      <c r="A59" s="18"/>
      <c r="B59" s="26"/>
      <c r="C59" s="60" t="s">
        <v>34</v>
      </c>
      <c r="D59" s="25">
        <v>763000</v>
      </c>
      <c r="E59" s="25">
        <v>799500</v>
      </c>
      <c r="F59" s="98">
        <v>799500</v>
      </c>
      <c r="G59" s="119">
        <f>(F59/E59)*100</f>
        <v>100</v>
      </c>
    </row>
    <row r="60" spans="1:7" ht="25.5">
      <c r="A60" s="18"/>
      <c r="B60" s="26"/>
      <c r="C60" s="60" t="s">
        <v>36</v>
      </c>
      <c r="D60" s="25">
        <v>55000</v>
      </c>
      <c r="E60" s="25">
        <v>55000</v>
      </c>
      <c r="F60" s="98">
        <v>0</v>
      </c>
      <c r="G60" s="119">
        <f>(F60/E60)*100</f>
        <v>0</v>
      </c>
    </row>
    <row r="61" spans="1:7" ht="12.75" customHeight="1" thickBot="1">
      <c r="A61" s="62"/>
      <c r="B61" s="62"/>
      <c r="C61" s="32"/>
      <c r="D61" s="33"/>
      <c r="E61" s="33"/>
      <c r="F61" s="105"/>
      <c r="G61" s="120"/>
    </row>
    <row r="62" spans="1:7" ht="12.75" customHeight="1">
      <c r="A62" s="63"/>
      <c r="B62" s="1" t="s">
        <v>5</v>
      </c>
      <c r="C62" s="64"/>
      <c r="D62" s="38">
        <f>SUM(D53,D58)</f>
        <v>1713000</v>
      </c>
      <c r="E62" s="38">
        <f>SUM(E53,E58)</f>
        <v>1749500</v>
      </c>
      <c r="F62" s="107">
        <f>SUM(F53,F58)</f>
        <v>1659500</v>
      </c>
      <c r="G62" s="122">
        <f>(F62/E62)*100</f>
        <v>94.8556730494427</v>
      </c>
    </row>
    <row r="63" spans="1:7" ht="12.75" customHeight="1" thickBot="1">
      <c r="A63" s="41"/>
      <c r="B63" s="65"/>
      <c r="C63" s="66"/>
      <c r="D63" s="42"/>
      <c r="E63" s="42"/>
      <c r="F63" s="108"/>
      <c r="G63" s="123"/>
    </row>
    <row r="64" spans="1:7" ht="12.75" customHeight="1">
      <c r="A64" s="19"/>
      <c r="B64" s="19"/>
      <c r="C64" s="19"/>
      <c r="D64" s="19"/>
      <c r="E64" s="19"/>
      <c r="F64" s="114"/>
      <c r="G64" s="128"/>
    </row>
    <row r="65" spans="1:7" ht="12.75" customHeight="1">
      <c r="A65" s="19"/>
      <c r="B65" s="19"/>
      <c r="C65" s="19"/>
      <c r="D65" s="19"/>
      <c r="E65" s="19"/>
      <c r="F65" s="114"/>
      <c r="G65" s="128"/>
    </row>
    <row r="66" spans="1:7" ht="12.75">
      <c r="A66" s="19"/>
      <c r="B66" s="76" t="s">
        <v>26</v>
      </c>
      <c r="C66" s="19"/>
      <c r="D66" s="19"/>
      <c r="E66" s="19"/>
      <c r="F66" s="114"/>
      <c r="G66" s="128"/>
    </row>
    <row r="67" spans="1:7" ht="12.75">
      <c r="A67" s="19"/>
      <c r="B67" s="76" t="s">
        <v>27</v>
      </c>
      <c r="C67" s="19"/>
      <c r="D67" s="19"/>
      <c r="E67" s="19"/>
      <c r="F67" s="114"/>
      <c r="G67" s="128"/>
    </row>
    <row r="68" spans="1:7" ht="12.75" customHeight="1" thickBot="1">
      <c r="A68" s="19"/>
      <c r="B68" s="19"/>
      <c r="C68" s="19"/>
      <c r="D68" s="19"/>
      <c r="E68" s="19"/>
      <c r="F68" s="114"/>
      <c r="G68" s="128"/>
    </row>
    <row r="69" spans="1:7" ht="12.75" customHeight="1">
      <c r="A69" s="45" t="s">
        <v>0</v>
      </c>
      <c r="B69" s="45" t="s">
        <v>10</v>
      </c>
      <c r="C69" s="45" t="s">
        <v>11</v>
      </c>
      <c r="D69" s="45" t="s">
        <v>55</v>
      </c>
      <c r="E69" s="45" t="s">
        <v>55</v>
      </c>
      <c r="F69" s="45" t="s">
        <v>57</v>
      </c>
      <c r="G69" s="45" t="s">
        <v>53</v>
      </c>
    </row>
    <row r="70" spans="1:7" ht="12.75" customHeight="1" thickBot="1">
      <c r="A70" s="41"/>
      <c r="B70" s="41"/>
      <c r="C70" s="41"/>
      <c r="D70" s="46" t="s">
        <v>56</v>
      </c>
      <c r="E70" s="46" t="s">
        <v>66</v>
      </c>
      <c r="F70" s="46" t="s">
        <v>66</v>
      </c>
      <c r="G70" s="46" t="s">
        <v>54</v>
      </c>
    </row>
    <row r="71" spans="1:7" ht="35.25" customHeight="1">
      <c r="A71" s="152">
        <v>750</v>
      </c>
      <c r="B71" s="71" t="s">
        <v>67</v>
      </c>
      <c r="C71" s="15"/>
      <c r="D71" s="70">
        <f>SUM(D72)</f>
        <v>0</v>
      </c>
      <c r="E71" s="70">
        <f>SUM(E72)</f>
        <v>200000</v>
      </c>
      <c r="F71" s="104">
        <f>SUM(F72)</f>
        <v>120000</v>
      </c>
      <c r="G71" s="117">
        <f>(F71/E71)*100</f>
        <v>60</v>
      </c>
    </row>
    <row r="72" spans="1:7" ht="24" customHeight="1">
      <c r="A72" s="30"/>
      <c r="B72" s="23"/>
      <c r="C72" s="131" t="s">
        <v>68</v>
      </c>
      <c r="D72" s="25">
        <v>0</v>
      </c>
      <c r="E72" s="25">
        <v>200000</v>
      </c>
      <c r="F72" s="98">
        <f>SUM(F73:F77)</f>
        <v>120000</v>
      </c>
      <c r="G72" s="119">
        <f>(F72/E72)*100</f>
        <v>60</v>
      </c>
    </row>
    <row r="73" spans="1:7" ht="12.75" customHeight="1">
      <c r="A73" s="30"/>
      <c r="B73" s="18"/>
      <c r="C73" s="72" t="s">
        <v>14</v>
      </c>
      <c r="D73" s="25"/>
      <c r="E73" s="25"/>
      <c r="F73" s="98"/>
      <c r="G73" s="119"/>
    </row>
    <row r="74" spans="1:7" ht="35.25" customHeight="1">
      <c r="A74" s="30"/>
      <c r="B74" s="18"/>
      <c r="C74" s="72" t="s">
        <v>69</v>
      </c>
      <c r="D74" s="25"/>
      <c r="E74" s="25">
        <v>100000</v>
      </c>
      <c r="F74" s="98">
        <v>20000</v>
      </c>
      <c r="G74" s="119">
        <f aca="true" t="shared" si="1" ref="G74:G79">(F74/E74)*100</f>
        <v>20</v>
      </c>
    </row>
    <row r="75" spans="1:7" ht="30.75" customHeight="1">
      <c r="A75" s="30"/>
      <c r="B75" s="18"/>
      <c r="C75" s="72" t="s">
        <v>70</v>
      </c>
      <c r="D75" s="25"/>
      <c r="E75" s="25">
        <v>45000</v>
      </c>
      <c r="F75" s="98">
        <v>45000</v>
      </c>
      <c r="G75" s="119">
        <f t="shared" si="1"/>
        <v>100</v>
      </c>
    </row>
    <row r="76" spans="1:7" ht="32.25" customHeight="1">
      <c r="A76" s="30"/>
      <c r="B76" s="18"/>
      <c r="C76" s="72" t="s">
        <v>71</v>
      </c>
      <c r="D76" s="25"/>
      <c r="E76" s="25">
        <v>35000</v>
      </c>
      <c r="F76" s="98">
        <v>35000</v>
      </c>
      <c r="G76" s="119">
        <f t="shared" si="1"/>
        <v>100</v>
      </c>
    </row>
    <row r="77" spans="1:7" ht="34.5" customHeight="1" thickBot="1">
      <c r="A77" s="30"/>
      <c r="B77" s="18"/>
      <c r="C77" s="72" t="s">
        <v>72</v>
      </c>
      <c r="D77" s="25"/>
      <c r="E77" s="25">
        <v>20000</v>
      </c>
      <c r="F77" s="98">
        <v>20000</v>
      </c>
      <c r="G77" s="119">
        <f t="shared" si="1"/>
        <v>100</v>
      </c>
    </row>
    <row r="78" spans="1:7" ht="39" customHeight="1" thickBot="1">
      <c r="A78" s="138">
        <v>754</v>
      </c>
      <c r="B78" s="139" t="s">
        <v>73</v>
      </c>
      <c r="C78" s="140"/>
      <c r="D78" s="141">
        <f>SUM(D79)</f>
        <v>0</v>
      </c>
      <c r="E78" s="141">
        <f>SUM(E79)</f>
        <v>5000</v>
      </c>
      <c r="F78" s="142">
        <f>SUM(F79)</f>
        <v>5000</v>
      </c>
      <c r="G78" s="143">
        <f t="shared" si="1"/>
        <v>100</v>
      </c>
    </row>
    <row r="79" spans="1:7" ht="27" customHeight="1">
      <c r="A79" s="30"/>
      <c r="B79" s="18"/>
      <c r="C79" s="131" t="s">
        <v>76</v>
      </c>
      <c r="D79" s="25">
        <v>0</v>
      </c>
      <c r="E79" s="25">
        <v>5000</v>
      </c>
      <c r="F79" s="98">
        <v>5000</v>
      </c>
      <c r="G79" s="119">
        <f t="shared" si="1"/>
        <v>100</v>
      </c>
    </row>
    <row r="80" spans="1:7" ht="27" customHeight="1" thickBot="1">
      <c r="A80" s="30"/>
      <c r="B80" s="18"/>
      <c r="C80" s="72" t="s">
        <v>74</v>
      </c>
      <c r="D80" s="25"/>
      <c r="E80" s="25"/>
      <c r="F80" s="98"/>
      <c r="G80" s="119"/>
    </row>
    <row r="81" spans="1:7" ht="12.75" customHeight="1">
      <c r="A81" s="144"/>
      <c r="B81" s="47"/>
      <c r="C81" s="47"/>
      <c r="D81" s="58"/>
      <c r="E81" s="58"/>
      <c r="F81" s="110"/>
      <c r="G81" s="145"/>
    </row>
    <row r="82" spans="1:7" ht="26.25" customHeight="1" thickBot="1">
      <c r="A82" s="146">
        <v>851</v>
      </c>
      <c r="B82" s="148" t="s">
        <v>73</v>
      </c>
      <c r="C82" s="32"/>
      <c r="D82" s="149">
        <f>SUM(D83,D84)</f>
        <v>38000</v>
      </c>
      <c r="E82" s="149">
        <f>SUM(E83,E84)</f>
        <v>68000</v>
      </c>
      <c r="F82" s="151">
        <f>SUM(F83,F84)</f>
        <v>67832.29000000001</v>
      </c>
      <c r="G82" s="147">
        <f>(F82/E82)*100</f>
        <v>99.75336764705884</v>
      </c>
    </row>
    <row r="83" spans="1:7" ht="24.75" customHeight="1">
      <c r="A83" s="136"/>
      <c r="B83" s="75"/>
      <c r="C83" s="131" t="s">
        <v>75</v>
      </c>
      <c r="D83" s="137">
        <v>0</v>
      </c>
      <c r="E83" s="137">
        <v>30000</v>
      </c>
      <c r="F83" s="98">
        <v>30000</v>
      </c>
      <c r="G83" s="119">
        <f>(F83/E83)*100</f>
        <v>100</v>
      </c>
    </row>
    <row r="84" spans="1:7" ht="21.75" customHeight="1">
      <c r="A84" s="30"/>
      <c r="B84" s="18"/>
      <c r="C84" s="131" t="s">
        <v>42</v>
      </c>
      <c r="D84" s="25">
        <v>38000</v>
      </c>
      <c r="E84" s="25">
        <v>38000</v>
      </c>
      <c r="F84" s="98">
        <v>37832.29</v>
      </c>
      <c r="G84" s="119">
        <f>(F84/E84)*100</f>
        <v>99.55865789473684</v>
      </c>
    </row>
    <row r="85" spans="1:7" ht="12.75">
      <c r="A85" s="30"/>
      <c r="B85" s="18"/>
      <c r="C85" s="72" t="s">
        <v>14</v>
      </c>
      <c r="D85" s="25"/>
      <c r="E85" s="25"/>
      <c r="F85" s="98"/>
      <c r="G85" s="119"/>
    </row>
    <row r="86" spans="1:7" ht="25.5">
      <c r="A86" s="30"/>
      <c r="B86" s="18"/>
      <c r="C86" s="72" t="s">
        <v>58</v>
      </c>
      <c r="D86" s="25"/>
      <c r="E86" s="25">
        <v>7460</v>
      </c>
      <c r="F86" s="98">
        <v>7460</v>
      </c>
      <c r="G86" s="119">
        <f>(F86/E86)*100</f>
        <v>100</v>
      </c>
    </row>
    <row r="87" spans="1:7" ht="25.5">
      <c r="A87" s="30"/>
      <c r="B87" s="18"/>
      <c r="C87" s="72" t="s">
        <v>59</v>
      </c>
      <c r="D87" s="25"/>
      <c r="E87" s="25">
        <v>3080</v>
      </c>
      <c r="F87" s="98">
        <v>3080</v>
      </c>
      <c r="G87" s="119">
        <f>(F87/E87)*100</f>
        <v>100</v>
      </c>
    </row>
    <row r="88" spans="1:7" ht="38.25">
      <c r="A88" s="30"/>
      <c r="B88" s="18"/>
      <c r="C88" s="72" t="s">
        <v>60</v>
      </c>
      <c r="D88" s="25"/>
      <c r="E88" s="25">
        <v>19687</v>
      </c>
      <c r="F88" s="98">
        <v>19687</v>
      </c>
      <c r="G88" s="119">
        <f>(F88/E88)*100</f>
        <v>100</v>
      </c>
    </row>
    <row r="89" spans="1:7" ht="25.5">
      <c r="A89" s="30"/>
      <c r="B89" s="18"/>
      <c r="C89" s="72" t="s">
        <v>61</v>
      </c>
      <c r="D89" s="25"/>
      <c r="E89" s="25">
        <v>800</v>
      </c>
      <c r="F89" s="98">
        <v>800</v>
      </c>
      <c r="G89" s="119">
        <f>(F89/E89)*100</f>
        <v>100</v>
      </c>
    </row>
    <row r="90" spans="1:7" ht="25.5">
      <c r="A90" s="30"/>
      <c r="B90" s="18"/>
      <c r="C90" s="72" t="s">
        <v>63</v>
      </c>
      <c r="D90" s="25"/>
      <c r="E90" s="25">
        <v>600</v>
      </c>
      <c r="F90" s="98">
        <v>600</v>
      </c>
      <c r="G90" s="119">
        <f>(F90/E90)*100</f>
        <v>100</v>
      </c>
    </row>
    <row r="91" spans="1:7" ht="25.5">
      <c r="A91" s="31"/>
      <c r="B91" s="8"/>
      <c r="C91" s="155" t="s">
        <v>62</v>
      </c>
      <c r="D91" s="29"/>
      <c r="E91" s="29">
        <v>6373</v>
      </c>
      <c r="F91" s="100">
        <v>6205.29</v>
      </c>
      <c r="G91" s="119">
        <f>(F91/E91)*100</f>
        <v>97.36842931115645</v>
      </c>
    </row>
    <row r="92" spans="1:7" ht="38.25">
      <c r="A92" s="68">
        <v>851</v>
      </c>
      <c r="B92" s="73" t="s">
        <v>23</v>
      </c>
      <c r="C92" s="74"/>
      <c r="D92" s="70">
        <f>SUM(D93:D94)</f>
        <v>128000</v>
      </c>
      <c r="E92" s="70">
        <f>SUM(E93:E94)</f>
        <v>108000</v>
      </c>
      <c r="F92" s="104">
        <f>SUM(F93:F94)</f>
        <v>108000</v>
      </c>
      <c r="G92" s="117">
        <f>(F92/E92)*100</f>
        <v>100</v>
      </c>
    </row>
    <row r="93" spans="1:7" ht="27" customHeight="1">
      <c r="A93" s="30"/>
      <c r="B93" s="75"/>
      <c r="C93" s="72" t="s">
        <v>42</v>
      </c>
      <c r="D93" s="25">
        <v>100000</v>
      </c>
      <c r="E93" s="25">
        <v>80000</v>
      </c>
      <c r="F93" s="98">
        <v>80000</v>
      </c>
      <c r="G93" s="119">
        <f>(F93/E93)*100</f>
        <v>100</v>
      </c>
    </row>
    <row r="94" spans="1:7" ht="27.75" customHeight="1">
      <c r="A94" s="30"/>
      <c r="B94" s="75"/>
      <c r="C94" s="72" t="s">
        <v>43</v>
      </c>
      <c r="D94" s="25">
        <v>28000</v>
      </c>
      <c r="E94" s="25">
        <v>28000</v>
      </c>
      <c r="F94" s="98">
        <v>28000</v>
      </c>
      <c r="G94" s="119">
        <f>(F94/E94)*100</f>
        <v>100</v>
      </c>
    </row>
    <row r="95" spans="1:7" ht="16.5" customHeight="1">
      <c r="A95" s="30"/>
      <c r="B95" s="75"/>
      <c r="C95" s="72" t="s">
        <v>14</v>
      </c>
      <c r="D95" s="25"/>
      <c r="E95" s="25"/>
      <c r="F95" s="98"/>
      <c r="G95" s="119"/>
    </row>
    <row r="96" spans="1:7" ht="30" customHeight="1">
      <c r="A96" s="30"/>
      <c r="B96" s="75"/>
      <c r="C96" s="72" t="s">
        <v>64</v>
      </c>
      <c r="D96" s="25"/>
      <c r="E96" s="25"/>
      <c r="F96" s="98"/>
      <c r="G96" s="129"/>
    </row>
    <row r="97" spans="1:7" ht="38.25">
      <c r="A97" s="68">
        <v>900</v>
      </c>
      <c r="B97" s="73" t="s">
        <v>51</v>
      </c>
      <c r="C97" s="74"/>
      <c r="D97" s="84">
        <f>SUM(D98)</f>
        <v>671000</v>
      </c>
      <c r="E97" s="84">
        <f>SUM(E98)</f>
        <v>671000</v>
      </c>
      <c r="F97" s="115">
        <f>SUM(F98)</f>
        <v>670999</v>
      </c>
      <c r="G97" s="117">
        <f>(F97/E97)*100</f>
        <v>99.99985096870343</v>
      </c>
    </row>
    <row r="98" spans="1:7" ht="25.5">
      <c r="A98" s="30"/>
      <c r="B98" s="75"/>
      <c r="C98" s="72" t="s">
        <v>32</v>
      </c>
      <c r="D98" s="25">
        <v>671000</v>
      </c>
      <c r="E98" s="25">
        <v>671000</v>
      </c>
      <c r="F98" s="98">
        <v>670999</v>
      </c>
      <c r="G98" s="119">
        <f>(F98/E98)*100</f>
        <v>99.99985096870343</v>
      </c>
    </row>
    <row r="99" spans="1:7" ht="12.75" customHeight="1">
      <c r="A99" s="30"/>
      <c r="B99" s="75"/>
      <c r="C99" s="72"/>
      <c r="D99" s="25"/>
      <c r="E99" s="25"/>
      <c r="F99" s="98"/>
      <c r="G99" s="119"/>
    </row>
    <row r="100" spans="1:7" ht="32.25" customHeight="1">
      <c r="A100" s="68">
        <v>926</v>
      </c>
      <c r="B100" s="69" t="s">
        <v>12</v>
      </c>
      <c r="C100" s="69"/>
      <c r="D100" s="70">
        <f>SUM(D101)</f>
        <v>100000</v>
      </c>
      <c r="E100" s="70">
        <f>SUM(E101)</f>
        <v>100000</v>
      </c>
      <c r="F100" s="104">
        <f>SUM(F101)</f>
        <v>100000</v>
      </c>
      <c r="G100" s="135">
        <f>(F100/E100)*100</f>
        <v>100</v>
      </c>
    </row>
    <row r="101" spans="1:7" ht="38.25">
      <c r="A101" s="18"/>
      <c r="B101" s="19"/>
      <c r="C101" s="12" t="s">
        <v>44</v>
      </c>
      <c r="D101" s="25">
        <v>100000</v>
      </c>
      <c r="E101" s="25">
        <v>100000</v>
      </c>
      <c r="F101" s="98">
        <v>100000</v>
      </c>
      <c r="G101" s="119">
        <f>(F101/E101)*100</f>
        <v>100</v>
      </c>
    </row>
    <row r="102" spans="1:7" ht="12.75" customHeight="1" thickBot="1">
      <c r="A102" s="62"/>
      <c r="B102" s="65"/>
      <c r="C102" s="62"/>
      <c r="D102" s="33"/>
      <c r="E102" s="33"/>
      <c r="F102" s="105"/>
      <c r="G102" s="120"/>
    </row>
    <row r="103" spans="1:7" ht="12.75" customHeight="1">
      <c r="A103" s="18"/>
      <c r="B103" s="19"/>
      <c r="C103" s="18"/>
      <c r="D103" s="25"/>
      <c r="E103" s="25"/>
      <c r="F103" s="98"/>
      <c r="G103" s="119"/>
    </row>
    <row r="104" spans="1:7" ht="22.5" customHeight="1">
      <c r="A104" s="18"/>
      <c r="B104" s="1" t="s">
        <v>5</v>
      </c>
      <c r="C104" s="49"/>
      <c r="D104" s="150">
        <f>SUM(D71,D78,D82,D92,D97,D100)</f>
        <v>937000</v>
      </c>
      <c r="E104" s="150">
        <f>SUM(E71,E78,E82,E92,E97,E100)</f>
        <v>1152000</v>
      </c>
      <c r="F104" s="116">
        <f>SUM(F71,F78,F82,F92,F97,F100)</f>
        <v>1071831.29</v>
      </c>
      <c r="G104" s="122">
        <f>(F104/E104)*100</f>
        <v>93.04091059027778</v>
      </c>
    </row>
    <row r="105" spans="1:7" ht="12.75" customHeight="1" thickBot="1">
      <c r="A105" s="62"/>
      <c r="B105" s="65"/>
      <c r="C105" s="62"/>
      <c r="D105" s="33"/>
      <c r="E105" s="33"/>
      <c r="F105" s="105"/>
      <c r="G105" s="120"/>
    </row>
    <row r="106" spans="1:4" ht="12.75" customHeight="1">
      <c r="A106" s="19"/>
      <c r="B106" s="19"/>
      <c r="C106" s="19"/>
      <c r="D106" s="19"/>
    </row>
    <row r="107" spans="1:4" ht="12.75" customHeight="1">
      <c r="A107" s="3"/>
      <c r="B107" s="3"/>
      <c r="C107" s="3"/>
      <c r="D107" s="3"/>
    </row>
    <row r="108" spans="1:4" ht="12.75" customHeight="1">
      <c r="A108" s="3"/>
      <c r="B108" s="3"/>
      <c r="C108" s="3"/>
      <c r="D108" s="3"/>
    </row>
    <row r="109" spans="1:4" ht="12.75" customHeight="1">
      <c r="A109" s="3"/>
      <c r="B109" s="3"/>
      <c r="C109" s="3"/>
      <c r="D109" s="3"/>
    </row>
    <row r="110" spans="1:4" ht="12.75" customHeight="1">
      <c r="A110" s="2"/>
      <c r="B110" s="2"/>
      <c r="C110" s="2"/>
      <c r="D110" s="2"/>
    </row>
    <row r="111" spans="1:4" ht="12.75" customHeight="1">
      <c r="A111" s="2"/>
      <c r="B111" s="2"/>
      <c r="C111" s="2"/>
      <c r="D111" s="2"/>
    </row>
    <row r="112" spans="1:4" ht="12.75" customHeight="1">
      <c r="A112" s="2"/>
      <c r="B112" s="2"/>
      <c r="C112" s="2"/>
      <c r="D112" s="2"/>
    </row>
    <row r="113" spans="1:4" ht="12.75" customHeight="1">
      <c r="A113" s="2"/>
      <c r="B113" s="2"/>
      <c r="C113" s="2"/>
      <c r="D113" s="2"/>
    </row>
    <row r="114" spans="1:4" ht="12.75" customHeight="1">
      <c r="A114" s="2"/>
      <c r="B114" s="2"/>
      <c r="C114" s="2"/>
      <c r="D114" s="2"/>
    </row>
    <row r="115" spans="1:4" ht="12.75" customHeight="1">
      <c r="A115" s="2"/>
      <c r="B115" s="2"/>
      <c r="C115" s="2"/>
      <c r="D115" s="2"/>
    </row>
    <row r="116" spans="1:4" ht="12.75" customHeight="1">
      <c r="A116" s="2"/>
      <c r="B116" s="2"/>
      <c r="C116" s="2"/>
      <c r="D116" s="2"/>
    </row>
    <row r="117" spans="1:4" ht="12.75" customHeight="1">
      <c r="A117" s="2"/>
      <c r="B117" s="2"/>
      <c r="C117" s="2"/>
      <c r="D117" s="2"/>
    </row>
    <row r="118" spans="1:4" ht="12.75" customHeight="1">
      <c r="A118" s="2"/>
      <c r="B118" s="2"/>
      <c r="C118" s="2"/>
      <c r="D118" s="2"/>
    </row>
    <row r="119" spans="1:4" ht="12.75" customHeight="1">
      <c r="A119" s="2"/>
      <c r="B119" s="2"/>
      <c r="C119" s="2"/>
      <c r="D119" s="2"/>
    </row>
    <row r="120" spans="1:4" ht="12.75" customHeight="1">
      <c r="A120" s="2"/>
      <c r="B120" s="2"/>
      <c r="C120" s="2"/>
      <c r="D120" s="2"/>
    </row>
    <row r="121" spans="1:4" ht="12.75" customHeight="1">
      <c r="A121" s="2"/>
      <c r="B121" s="2"/>
      <c r="C121" s="2"/>
      <c r="D121" s="2"/>
    </row>
    <row r="122" spans="1:4" ht="12.75" customHeight="1">
      <c r="A122" s="2"/>
      <c r="B122" s="2"/>
      <c r="C122" s="2"/>
      <c r="D122" s="2"/>
    </row>
    <row r="123" spans="1:4" ht="12.75" customHeight="1">
      <c r="A123" s="2"/>
      <c r="B123" s="2"/>
      <c r="C123" s="2"/>
      <c r="D123" s="2"/>
    </row>
    <row r="124" spans="1:4" ht="12.75" customHeight="1">
      <c r="A124" s="2"/>
      <c r="B124" s="2"/>
      <c r="C124" s="2"/>
      <c r="D124" s="2"/>
    </row>
    <row r="125" spans="1:4" ht="12.75" customHeight="1">
      <c r="A125" s="2"/>
      <c r="B125" s="2"/>
      <c r="C125" s="2"/>
      <c r="D125" s="2"/>
    </row>
    <row r="126" spans="1:4" ht="12.75" customHeight="1">
      <c r="A126" s="2"/>
      <c r="B126" s="2"/>
      <c r="C126" s="2"/>
      <c r="D126" s="2"/>
    </row>
    <row r="127" spans="1:4" ht="12.75" customHeight="1">
      <c r="A127" s="2"/>
      <c r="B127" s="2"/>
      <c r="C127" s="2"/>
      <c r="D127" s="2"/>
    </row>
    <row r="128" spans="1:4" ht="12.75" customHeight="1">
      <c r="A128" s="2"/>
      <c r="B128" s="2"/>
      <c r="C128" s="2"/>
      <c r="D128" s="2"/>
    </row>
    <row r="129" spans="1:4" ht="12.75" customHeight="1">
      <c r="A129" s="2"/>
      <c r="B129" s="2"/>
      <c r="C129" s="2"/>
      <c r="D129" s="2"/>
    </row>
    <row r="130" spans="1:4" ht="12.75" customHeight="1">
      <c r="A130" s="2"/>
      <c r="B130" s="2"/>
      <c r="C130" s="2"/>
      <c r="D130" s="2"/>
    </row>
    <row r="131" spans="1:4" ht="12.75" customHeight="1">
      <c r="A131" s="2"/>
      <c r="B131" s="2"/>
      <c r="C131" s="2"/>
      <c r="D131" s="2"/>
    </row>
    <row r="132" spans="1:4" ht="12.75" customHeight="1">
      <c r="A132" s="2"/>
      <c r="B132" s="2"/>
      <c r="C132" s="2"/>
      <c r="D132" s="2"/>
    </row>
    <row r="133" spans="1:4" ht="12.75" customHeight="1">
      <c r="A133" s="2"/>
      <c r="B133" s="2"/>
      <c r="C133" s="2"/>
      <c r="D133" s="2"/>
    </row>
    <row r="134" spans="1:4" ht="12.75" customHeight="1">
      <c r="A134" s="2"/>
      <c r="B134" s="2"/>
      <c r="C134" s="2"/>
      <c r="D134" s="2"/>
    </row>
    <row r="135" spans="1:4" ht="12.75" customHeight="1">
      <c r="A135" s="2"/>
      <c r="B135" s="2"/>
      <c r="C135" s="2"/>
      <c r="D135" s="2"/>
    </row>
    <row r="136" spans="1:4" ht="12.75" customHeight="1">
      <c r="A136" s="2"/>
      <c r="B136" s="2"/>
      <c r="C136" s="2"/>
      <c r="D136" s="2"/>
    </row>
    <row r="137" spans="1:4" ht="12.75" customHeight="1">
      <c r="A137" s="2"/>
      <c r="B137" s="2"/>
      <c r="C137" s="2"/>
      <c r="D137" s="2"/>
    </row>
    <row r="138" spans="1:4" ht="12.75" customHeight="1">
      <c r="A138" s="2"/>
      <c r="B138" s="2"/>
      <c r="C138" s="2"/>
      <c r="D138" s="2"/>
    </row>
    <row r="139" spans="1:4" ht="12.75" customHeight="1">
      <c r="A139" s="2"/>
      <c r="B139" s="2"/>
      <c r="C139" s="2"/>
      <c r="D139" s="2"/>
    </row>
    <row r="140" spans="1:4" ht="12.75" customHeight="1">
      <c r="A140" s="2"/>
      <c r="B140" s="2"/>
      <c r="C140" s="2"/>
      <c r="D140" s="2"/>
    </row>
    <row r="141" spans="1:4" ht="12.75" customHeight="1">
      <c r="A141" s="2"/>
      <c r="B141" s="2"/>
      <c r="C141" s="2"/>
      <c r="D141" s="2"/>
    </row>
    <row r="142" spans="1:4" ht="12.75" customHeight="1">
      <c r="A142" s="2"/>
      <c r="B142" s="2"/>
      <c r="C142" s="2"/>
      <c r="D142" s="2"/>
    </row>
    <row r="143" spans="1:4" ht="12.75" customHeight="1">
      <c r="A143" s="2"/>
      <c r="B143" s="2"/>
      <c r="C143" s="2"/>
      <c r="D143" s="2"/>
    </row>
    <row r="144" spans="1:4" ht="12.75" customHeight="1">
      <c r="A144" s="2"/>
      <c r="B144" s="2"/>
      <c r="C144" s="2"/>
      <c r="D144" s="2"/>
    </row>
    <row r="145" spans="1:4" ht="12.75" customHeight="1">
      <c r="A145" s="2"/>
      <c r="B145" s="2"/>
      <c r="C145" s="2"/>
      <c r="D145" s="2"/>
    </row>
    <row r="146" spans="1:4" ht="12.75" customHeight="1">
      <c r="A146" s="2"/>
      <c r="B146" s="2"/>
      <c r="C146" s="2"/>
      <c r="D146" s="2"/>
    </row>
    <row r="147" spans="1:4" ht="12.75" customHeight="1">
      <c r="A147" s="2"/>
      <c r="B147" s="2"/>
      <c r="C147" s="2"/>
      <c r="D147" s="2"/>
    </row>
    <row r="148" spans="1:4" ht="12.75" customHeight="1">
      <c r="A148" s="2"/>
      <c r="B148" s="2"/>
      <c r="C148" s="2"/>
      <c r="D148" s="2"/>
    </row>
    <row r="149" spans="1:4" ht="12.75" customHeight="1">
      <c r="A149" s="2"/>
      <c r="B149" s="2"/>
      <c r="C149" s="2"/>
      <c r="D149" s="2"/>
    </row>
    <row r="150" spans="1:4" ht="12.75" customHeight="1">
      <c r="A150" s="2"/>
      <c r="B150" s="2"/>
      <c r="C150" s="2"/>
      <c r="D150" s="2"/>
    </row>
    <row r="151" spans="1:4" ht="12.75" customHeight="1">
      <c r="A151" s="2"/>
      <c r="B151" s="2"/>
      <c r="C151" s="2"/>
      <c r="D151" s="2"/>
    </row>
    <row r="152" spans="1:4" ht="12.75" customHeight="1">
      <c r="A152" s="2"/>
      <c r="B152" s="2"/>
      <c r="C152" s="2"/>
      <c r="D152" s="2"/>
    </row>
    <row r="153" spans="1:4" ht="12.75" customHeight="1">
      <c r="A153" s="2"/>
      <c r="B153" s="2"/>
      <c r="C153" s="2"/>
      <c r="D153" s="2"/>
    </row>
    <row r="154" spans="1:4" ht="12.75" customHeight="1">
      <c r="A154" s="2"/>
      <c r="B154" s="2"/>
      <c r="C154" s="2"/>
      <c r="D154" s="2"/>
    </row>
    <row r="155" spans="1:4" ht="12.75" customHeight="1">
      <c r="A155" s="2"/>
      <c r="B155" s="2"/>
      <c r="C155" s="2"/>
      <c r="D155" s="2"/>
    </row>
    <row r="156" spans="1:4" ht="12.75" customHeight="1">
      <c r="A156" s="2"/>
      <c r="B156" s="2"/>
      <c r="C156" s="2"/>
      <c r="D156" s="2"/>
    </row>
    <row r="157" spans="1:4" ht="12.75" customHeight="1">
      <c r="A157" s="2"/>
      <c r="B157" s="2"/>
      <c r="C157" s="2"/>
      <c r="D157" s="2"/>
    </row>
    <row r="158" spans="1:4" ht="12.75" customHeight="1">
      <c r="A158" s="2"/>
      <c r="B158" s="2"/>
      <c r="C158" s="2"/>
      <c r="D158" s="2"/>
    </row>
    <row r="159" spans="1:4" ht="12.75" customHeight="1">
      <c r="A159" s="2"/>
      <c r="B159" s="2"/>
      <c r="C159" s="2"/>
      <c r="D159" s="2"/>
    </row>
    <row r="160" spans="1:4" ht="12.75" customHeight="1">
      <c r="A160" s="2"/>
      <c r="B160" s="2"/>
      <c r="C160" s="2"/>
      <c r="D160" s="2"/>
    </row>
    <row r="161" spans="1:4" ht="12.75" customHeight="1">
      <c r="A161" s="2"/>
      <c r="B161" s="2"/>
      <c r="C161" s="2"/>
      <c r="D161" s="2"/>
    </row>
    <row r="162" spans="1:4" ht="12.75" customHeight="1">
      <c r="A162" s="2"/>
      <c r="B162" s="2"/>
      <c r="C162" s="2"/>
      <c r="D162" s="2"/>
    </row>
    <row r="163" spans="1:4" ht="12.75" customHeight="1">
      <c r="A163" s="2"/>
      <c r="B163" s="2"/>
      <c r="C163" s="2"/>
      <c r="D163" s="2"/>
    </row>
    <row r="164" spans="1:4" ht="12.75" customHeight="1">
      <c r="A164" s="2"/>
      <c r="B164" s="2"/>
      <c r="C164" s="2"/>
      <c r="D164" s="2"/>
    </row>
    <row r="165" spans="1:4" ht="12.75" customHeight="1">
      <c r="A165" s="2"/>
      <c r="B165" s="2"/>
      <c r="C165" s="2"/>
      <c r="D165" s="2"/>
    </row>
    <row r="166" spans="1:4" ht="12.75" customHeight="1">
      <c r="A166" s="2"/>
      <c r="B166" s="2"/>
      <c r="C166" s="2"/>
      <c r="D166" s="2"/>
    </row>
    <row r="167" spans="1:4" ht="12.75" customHeight="1">
      <c r="A167" s="2"/>
      <c r="B167" s="2"/>
      <c r="C167" s="2"/>
      <c r="D167" s="2"/>
    </row>
    <row r="168" spans="1:4" ht="12.75" customHeight="1">
      <c r="A168" s="2"/>
      <c r="B168" s="2"/>
      <c r="C168" s="2"/>
      <c r="D168" s="2"/>
    </row>
    <row r="169" spans="1:4" ht="12.75" customHeight="1">
      <c r="A169" s="2"/>
      <c r="B169" s="2"/>
      <c r="C169" s="2"/>
      <c r="D169" s="2"/>
    </row>
    <row r="170" spans="1:4" ht="12.75" customHeight="1">
      <c r="A170" s="2"/>
      <c r="B170" s="2"/>
      <c r="C170" s="2"/>
      <c r="D170" s="2"/>
    </row>
    <row r="171" spans="1:4" ht="12.75" customHeight="1">
      <c r="A171" s="2"/>
      <c r="B171" s="2"/>
      <c r="C171" s="2"/>
      <c r="D171" s="2"/>
    </row>
    <row r="172" spans="1:4" ht="12.75" customHeight="1">
      <c r="A172" s="2"/>
      <c r="B172" s="2"/>
      <c r="C172" s="2"/>
      <c r="D172" s="2"/>
    </row>
    <row r="173" spans="1:4" ht="12.75" customHeight="1">
      <c r="A173" s="2"/>
      <c r="B173" s="2"/>
      <c r="C173" s="2"/>
      <c r="D173" s="2"/>
    </row>
    <row r="174" spans="1:4" ht="12.75" customHeight="1">
      <c r="A174" s="2"/>
      <c r="B174" s="2"/>
      <c r="C174" s="2"/>
      <c r="D174" s="2"/>
    </row>
    <row r="175" spans="1:4" ht="12.75" customHeight="1">
      <c r="A175" s="2"/>
      <c r="B175" s="2"/>
      <c r="C175" s="2"/>
      <c r="D175" s="2"/>
    </row>
    <row r="176" spans="1:4" ht="12.75" customHeight="1">
      <c r="A176" s="2"/>
      <c r="B176" s="2"/>
      <c r="C176" s="2"/>
      <c r="D176" s="2"/>
    </row>
    <row r="177" spans="1:4" ht="12.75" customHeight="1">
      <c r="A177" s="2"/>
      <c r="B177" s="2"/>
      <c r="C177" s="2"/>
      <c r="D177" s="2"/>
    </row>
    <row r="178" spans="1:4" ht="12.75" customHeight="1">
      <c r="A178" s="2"/>
      <c r="B178" s="2"/>
      <c r="C178" s="2"/>
      <c r="D178" s="2"/>
    </row>
    <row r="179" spans="1:4" ht="12.75" customHeight="1">
      <c r="A179" s="2"/>
      <c r="B179" s="2"/>
      <c r="C179" s="2"/>
      <c r="D179" s="2"/>
    </row>
    <row r="180" spans="1:4" ht="12.75" customHeight="1">
      <c r="A180" s="2"/>
      <c r="B180" s="2"/>
      <c r="C180" s="2"/>
      <c r="D180" s="2"/>
    </row>
    <row r="181" spans="1:4" ht="12.75" customHeight="1">
      <c r="A181" s="2"/>
      <c r="B181" s="2"/>
      <c r="C181" s="2"/>
      <c r="D181" s="2"/>
    </row>
    <row r="182" spans="1:4" ht="12.75" customHeight="1">
      <c r="A182" s="2"/>
      <c r="B182" s="2"/>
      <c r="C182" s="2"/>
      <c r="D182" s="2"/>
    </row>
    <row r="183" spans="1:4" ht="12.75" customHeight="1">
      <c r="A183" s="2"/>
      <c r="B183" s="2"/>
      <c r="C183" s="2"/>
      <c r="D183" s="2"/>
    </row>
    <row r="184" spans="1:4" ht="12.75" customHeight="1">
      <c r="A184" s="2"/>
      <c r="B184" s="2"/>
      <c r="C184" s="2"/>
      <c r="D184" s="2"/>
    </row>
    <row r="185" spans="1:4" ht="12.75" customHeight="1">
      <c r="A185" s="2"/>
      <c r="B185" s="2"/>
      <c r="C185" s="2"/>
      <c r="D185" s="2"/>
    </row>
    <row r="186" spans="1:4" ht="12.75" customHeight="1">
      <c r="A186" s="2"/>
      <c r="B186" s="2"/>
      <c r="C186" s="2"/>
      <c r="D186" s="2"/>
    </row>
    <row r="187" spans="1:4" ht="12.75" customHeight="1">
      <c r="A187" s="2"/>
      <c r="B187" s="2"/>
      <c r="C187" s="2"/>
      <c r="D187" s="2"/>
    </row>
    <row r="188" spans="1:4" ht="12.75" customHeight="1">
      <c r="A188" s="2"/>
      <c r="B188" s="2"/>
      <c r="C188" s="2"/>
      <c r="D188" s="2"/>
    </row>
    <row r="189" spans="1:4" ht="12.75" customHeight="1">
      <c r="A189" s="2"/>
      <c r="B189" s="2"/>
      <c r="C189" s="2"/>
      <c r="D189" s="2"/>
    </row>
    <row r="190" spans="1:4" ht="12.75" customHeight="1">
      <c r="A190" s="2"/>
      <c r="B190" s="2"/>
      <c r="C190" s="2"/>
      <c r="D190" s="2"/>
    </row>
    <row r="191" spans="1:4" ht="12.75" customHeight="1">
      <c r="A191" s="2"/>
      <c r="B191" s="2"/>
      <c r="C191" s="2"/>
      <c r="D191" s="2"/>
    </row>
  </sheetData>
  <printOptions/>
  <pageMargins left="1.3779527559055118" right="0.5905511811023623" top="0.35" bottom="0.64" header="0.36" footer="0.5118110236220472"/>
  <pageSetup horizontalDpi="600" verticalDpi="600" orientation="portrait" paperSize="9" scale="61" r:id="rId1"/>
  <rowBreaks count="1" manualBreakCount="1">
    <brk id="63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Brzeg</dc:creator>
  <cp:keywords/>
  <dc:description/>
  <cp:lastModifiedBy>Urząd Miasta w Brzegu</cp:lastModifiedBy>
  <cp:lastPrinted>2007-03-19T11:47:23Z</cp:lastPrinted>
  <dcterms:created xsi:type="dcterms:W3CDTF">2000-11-20T07:32:47Z</dcterms:created>
  <dcterms:modified xsi:type="dcterms:W3CDTF">2007-03-19T11:47:25Z</dcterms:modified>
  <cp:category/>
  <cp:version/>
  <cp:contentType/>
  <cp:contentStatus/>
</cp:coreProperties>
</file>