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'Arkusz1'!$A$1:$H$73</definedName>
  </definedNames>
  <calcPr fullCalcOnLoad="1"/>
</workbook>
</file>

<file path=xl/sharedStrings.xml><?xml version="1.0" encoding="utf-8"?>
<sst xmlns="http://schemas.openxmlformats.org/spreadsheetml/2006/main" count="63" uniqueCount="26">
  <si>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</si>
  <si>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</si>
  <si>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</si>
  <si>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</si>
  <si>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</si>
  <si>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</si>
  <si>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</si>
  <si>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</si>
  <si>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</si>
  <si>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</si>
  <si>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</si>
  <si>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</si>
  <si>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</si>
  <si>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</si>
  <si>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</si>
  <si>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</si>
  <si>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</si>
  <si>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</si>
  <si>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</si>
  <si>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</si>
  <si>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Stan środków pieniężnych na 01.01.2011 r.</t>
  </si>
  <si>
    <t>Stan środków pieniężnych na 31.12.2011 r.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</si>
  <si>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</si>
  <si>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</si>
  <si>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</si>
  <si>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2011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</si>
</sst>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70" zoomScaleNormal="70" workbookViewId="0" topLeftCell="A1">
      <selection activeCell="E17" sqref="E17"/>
    </sheetView>
  </sheetViews>
  <sheetFormatPr defaultColWidth="9.00390625" defaultRowHeight="12.75"/>
  <cols>
    <col min="1" max="1" width="9.00390625" style="0" customWidth="1"/>
    <col min="2" max="2" width="63.375" style="0" customWidth="1"/>
    <col min="3" max="3" width="23.125" style="0" customWidth="1"/>
    <col min="4" max="4" width="23.875" style="0" customWidth="1"/>
    <col min="5" max="5" width="22.87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7"/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6" t="s">
        <v>24</v>
      </c>
      <c r="B5" s="66"/>
      <c r="C5" s="66"/>
      <c r="D5" s="66"/>
      <c r="E5" s="66"/>
      <c r="F5" s="26"/>
    </row>
    <row r="6" spans="1:7" ht="22.5" customHeight="1">
      <c r="A6" s="68" t="s">
        <v>25</v>
      </c>
      <c r="B6" s="68"/>
      <c r="C6" s="68"/>
      <c r="D6" s="68"/>
      <c r="E6" s="68"/>
      <c r="F6" s="29" t="s">
        <v>23</v>
      </c>
      <c r="G6" s="2"/>
    </row>
    <row r="7" spans="1:6" ht="56.25" customHeight="1" hidden="1" thickBot="1">
      <c r="A7" s="26"/>
      <c r="B7" s="26"/>
      <c r="C7" s="26"/>
      <c r="D7" s="26"/>
      <c r="E7" s="26"/>
      <c r="F7" s="26"/>
    </row>
    <row r="8" spans="1:9" ht="15" customHeight="1" thickBot="1">
      <c r="A8" s="30"/>
      <c r="B8" s="31"/>
      <c r="C8" s="31"/>
      <c r="D8" s="32"/>
      <c r="E8" s="32"/>
      <c r="F8" s="33"/>
      <c r="G8" s="5"/>
      <c r="H8" s="8"/>
      <c r="I8" s="1"/>
    </row>
    <row r="9" spans="1:9" ht="78.75" customHeight="1" thickBot="1" thickTop="1">
      <c r="A9" s="34" t="s">
        <v>0</v>
      </c>
      <c r="B9" s="34" t="s">
        <v>1</v>
      </c>
      <c r="C9" s="35" t="s">
        <v>20</v>
      </c>
      <c r="D9" s="35" t="s">
        <v>9</v>
      </c>
      <c r="E9" s="35" t="s">
        <v>8</v>
      </c>
      <c r="F9" s="35" t="s">
        <v>21</v>
      </c>
      <c r="G9" s="16"/>
      <c r="H9" s="13" t="s">
        <v>4</v>
      </c>
      <c r="I9" s="1"/>
    </row>
    <row r="10" spans="1:9" ht="2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17"/>
      <c r="H10" s="9">
        <v>8</v>
      </c>
      <c r="I10" s="1"/>
    </row>
    <row r="11" spans="1:8" ht="20.25">
      <c r="A11" s="38"/>
      <c r="B11" s="38"/>
      <c r="C11" s="38"/>
      <c r="D11" s="38"/>
      <c r="E11" s="38"/>
      <c r="F11" s="39"/>
      <c r="G11" s="3"/>
      <c r="H11" s="10"/>
    </row>
    <row r="12" spans="1:8" ht="21" thickBot="1">
      <c r="A12" s="40"/>
      <c r="B12" s="40" t="s">
        <v>9</v>
      </c>
      <c r="C12" s="41">
        <f>SUM(C13)</f>
        <v>0</v>
      </c>
      <c r="D12" s="41">
        <f>SUM(D13)</f>
        <v>270222</v>
      </c>
      <c r="E12" s="41">
        <f>SUM(E13)</f>
        <v>270222</v>
      </c>
      <c r="F12" s="41">
        <f>SUM(F13)</f>
        <v>0</v>
      </c>
      <c r="G12" s="18"/>
      <c r="H12" s="14" t="e">
        <f>SUM(#REF!,H13,#REF!,#REF!,#REF!)</f>
        <v>#REF!</v>
      </c>
    </row>
    <row r="13" spans="1:8" ht="24.75" customHeight="1" thickTop="1">
      <c r="A13" s="42">
        <v>801</v>
      </c>
      <c r="B13" s="42" t="s">
        <v>2</v>
      </c>
      <c r="C13" s="43">
        <f>SUM(C14:C67)</f>
        <v>0</v>
      </c>
      <c r="D13" s="44">
        <f>SUM(D14,D20,D27,D33,D40,D46,D53,D61,D67,)</f>
        <v>270222</v>
      </c>
      <c r="E13" s="44">
        <f>SUM(E18,E25,E31,E38,E44,E51,E59,E65,E72,)</f>
        <v>270222</v>
      </c>
      <c r="F13" s="45">
        <f>SUM(F14:F61)</f>
        <v>0</v>
      </c>
      <c r="G13" s="18"/>
      <c r="H13" s="11">
        <f>SUM(H14:H61)</f>
        <v>0</v>
      </c>
    </row>
    <row r="14" spans="1:8" ht="21.75" customHeight="1">
      <c r="A14" s="38"/>
      <c r="B14" s="46" t="s">
        <v>10</v>
      </c>
      <c r="C14" s="47">
        <f>SUM(C15:C16)</f>
        <v>0</v>
      </c>
      <c r="D14" s="44">
        <f>SUM(D15:D16)</f>
        <v>50940</v>
      </c>
      <c r="E14" s="48"/>
      <c r="F14" s="49">
        <v>0</v>
      </c>
      <c r="G14" s="4"/>
      <c r="H14" s="12">
        <v>0</v>
      </c>
    </row>
    <row r="15" spans="1:8" ht="20.25">
      <c r="A15" s="38"/>
      <c r="B15" s="38" t="s">
        <v>15</v>
      </c>
      <c r="C15" s="50"/>
      <c r="D15" s="51"/>
      <c r="E15" s="51"/>
      <c r="F15" s="52"/>
      <c r="G15" s="4"/>
      <c r="H15" s="12"/>
    </row>
    <row r="16" spans="1:8" ht="20.25">
      <c r="A16" s="38"/>
      <c r="B16" s="38" t="s">
        <v>16</v>
      </c>
      <c r="C16" s="50"/>
      <c r="D16" s="51">
        <f>38440+12500</f>
        <v>50940</v>
      </c>
      <c r="E16" s="51"/>
      <c r="F16" s="52"/>
      <c r="G16" s="4"/>
      <c r="H16" s="12"/>
    </row>
    <row r="17" spans="1:8" ht="20.25">
      <c r="A17" s="38"/>
      <c r="B17" s="38"/>
      <c r="C17" s="50"/>
      <c r="D17" s="51"/>
      <c r="E17" s="51"/>
      <c r="F17" s="52"/>
      <c r="G17" s="4"/>
      <c r="H17" s="12"/>
    </row>
    <row r="18" spans="1:8" ht="20.25">
      <c r="A18" s="38"/>
      <c r="B18" s="38" t="s">
        <v>19</v>
      </c>
      <c r="C18" s="50"/>
      <c r="D18" s="51"/>
      <c r="E18" s="53">
        <f>SUM(E19)</f>
        <v>50940</v>
      </c>
      <c r="F18" s="52"/>
      <c r="G18" s="4"/>
      <c r="H18" s="5"/>
    </row>
    <row r="19" spans="1:8" ht="40.5">
      <c r="A19" s="38"/>
      <c r="B19" s="54" t="s">
        <v>22</v>
      </c>
      <c r="C19" s="55"/>
      <c r="D19" s="56"/>
      <c r="E19" s="56">
        <f>38440+12500</f>
        <v>50940</v>
      </c>
      <c r="F19" s="57"/>
      <c r="G19" s="4"/>
      <c r="H19" s="5"/>
    </row>
    <row r="20" spans="1:8" ht="27" customHeight="1">
      <c r="A20" s="38"/>
      <c r="B20" s="46" t="s">
        <v>11</v>
      </c>
      <c r="C20" s="47">
        <f>SUM(C21:C22)</f>
        <v>0</v>
      </c>
      <c r="D20" s="44">
        <f>SUM(D21:D23)</f>
        <v>56460</v>
      </c>
      <c r="E20" s="48"/>
      <c r="F20" s="49">
        <v>0</v>
      </c>
      <c r="G20" s="4"/>
      <c r="H20" s="12">
        <v>0</v>
      </c>
    </row>
    <row r="21" spans="1:8" ht="20.25">
      <c r="A21" s="38"/>
      <c r="B21" s="38" t="s">
        <v>15</v>
      </c>
      <c r="C21" s="50"/>
      <c r="D21" s="51"/>
      <c r="E21" s="51"/>
      <c r="F21" s="52"/>
      <c r="G21" s="4"/>
      <c r="H21" s="12"/>
    </row>
    <row r="22" spans="1:8" ht="20.25">
      <c r="A22" s="38"/>
      <c r="B22" s="38" t="s">
        <v>16</v>
      </c>
      <c r="C22" s="50"/>
      <c r="D22" s="51">
        <f>16460+12000+5000</f>
        <v>33460</v>
      </c>
      <c r="E22" s="51"/>
      <c r="F22" s="52"/>
      <c r="G22" s="4"/>
      <c r="H22" s="12"/>
    </row>
    <row r="23" spans="1:8" ht="20.25">
      <c r="A23" s="38"/>
      <c r="B23" s="38" t="s">
        <v>18</v>
      </c>
      <c r="C23" s="50"/>
      <c r="D23" s="51">
        <v>23000</v>
      </c>
      <c r="E23" s="51"/>
      <c r="F23" s="52"/>
      <c r="G23" s="4"/>
      <c r="H23" s="12"/>
    </row>
    <row r="24" spans="1:8" ht="20.25">
      <c r="A24" s="38"/>
      <c r="B24" s="38"/>
      <c r="C24" s="50"/>
      <c r="D24" s="51"/>
      <c r="E24" s="51"/>
      <c r="F24" s="52"/>
      <c r="G24" s="4"/>
      <c r="H24" s="12"/>
    </row>
    <row r="25" spans="1:8" ht="20.25">
      <c r="A25" s="38"/>
      <c r="B25" s="38" t="s">
        <v>19</v>
      </c>
      <c r="C25" s="50"/>
      <c r="D25" s="51"/>
      <c r="E25" s="53">
        <f>SUM(E26)</f>
        <v>56460</v>
      </c>
      <c r="F25" s="52"/>
      <c r="G25" s="4"/>
      <c r="H25" s="12"/>
    </row>
    <row r="26" spans="1:8" ht="40.5">
      <c r="A26" s="38"/>
      <c r="B26" s="54" t="s">
        <v>22</v>
      </c>
      <c r="C26" s="55"/>
      <c r="D26" s="56"/>
      <c r="E26" s="56">
        <f>16460+12000+23000+5000</f>
        <v>56460</v>
      </c>
      <c r="F26" s="57"/>
      <c r="G26" s="4"/>
      <c r="H26" s="12"/>
    </row>
    <row r="27" spans="1:8" ht="24.75" customHeight="1">
      <c r="A27" s="38"/>
      <c r="B27" s="46" t="s">
        <v>12</v>
      </c>
      <c r="C27" s="47">
        <f>SUM(C28:C29)</f>
        <v>0</v>
      </c>
      <c r="D27" s="44">
        <f>SUM(D28:D29)</f>
        <v>17000</v>
      </c>
      <c r="E27" s="48"/>
      <c r="F27" s="49">
        <v>0</v>
      </c>
      <c r="G27" s="4"/>
      <c r="H27" s="12">
        <v>0</v>
      </c>
    </row>
    <row r="28" spans="1:8" ht="20.25">
      <c r="A28" s="38"/>
      <c r="B28" s="38" t="s">
        <v>15</v>
      </c>
      <c r="C28" s="50"/>
      <c r="D28" s="51"/>
      <c r="E28" s="51"/>
      <c r="F28" s="52"/>
      <c r="G28" s="4"/>
      <c r="H28" s="12"/>
    </row>
    <row r="29" spans="1:8" ht="20.25">
      <c r="A29" s="38"/>
      <c r="B29" s="38" t="s">
        <v>16</v>
      </c>
      <c r="C29" s="50"/>
      <c r="D29" s="51">
        <f>15000+2000</f>
        <v>17000</v>
      </c>
      <c r="E29" s="51"/>
      <c r="F29" s="52"/>
      <c r="G29" s="4"/>
      <c r="H29" s="12"/>
    </row>
    <row r="30" spans="1:8" ht="20.25">
      <c r="A30" s="38"/>
      <c r="B30" s="38"/>
      <c r="C30" s="50"/>
      <c r="D30" s="51"/>
      <c r="E30" s="51"/>
      <c r="F30" s="52"/>
      <c r="G30" s="4"/>
      <c r="H30" s="12"/>
    </row>
    <row r="31" spans="1:8" ht="20.25">
      <c r="A31" s="38"/>
      <c r="B31" s="38" t="s">
        <v>19</v>
      </c>
      <c r="C31" s="50"/>
      <c r="D31" s="51"/>
      <c r="E31" s="53">
        <f>SUM(E32)</f>
        <v>17000</v>
      </c>
      <c r="F31" s="52"/>
      <c r="G31" s="4"/>
      <c r="H31" s="12"/>
    </row>
    <row r="32" spans="1:8" ht="40.5">
      <c r="A32" s="38"/>
      <c r="B32" s="54" t="s">
        <v>22</v>
      </c>
      <c r="C32" s="58"/>
      <c r="D32" s="57"/>
      <c r="E32" s="57">
        <f>15000+2000</f>
        <v>17000</v>
      </c>
      <c r="F32" s="57"/>
      <c r="G32" s="4"/>
      <c r="H32" s="12"/>
    </row>
    <row r="33" spans="1:8" ht="45.75" customHeight="1">
      <c r="A33" s="38"/>
      <c r="B33" s="63" t="s">
        <v>5</v>
      </c>
      <c r="C33" s="47">
        <f>SUM(C34:C35)</f>
        <v>0</v>
      </c>
      <c r="D33" s="44">
        <f>SUM(D34:D36)</f>
        <v>44884</v>
      </c>
      <c r="E33" s="48"/>
      <c r="F33" s="49">
        <v>0</v>
      </c>
      <c r="G33" s="4"/>
      <c r="H33" s="12">
        <v>0</v>
      </c>
    </row>
    <row r="34" spans="1:8" ht="20.25">
      <c r="A34" s="38"/>
      <c r="B34" s="38" t="s">
        <v>15</v>
      </c>
      <c r="C34" s="50"/>
      <c r="D34" s="51"/>
      <c r="E34" s="51"/>
      <c r="F34" s="52"/>
      <c r="G34" s="4"/>
      <c r="H34" s="12"/>
    </row>
    <row r="35" spans="1:8" ht="20.25">
      <c r="A35" s="38"/>
      <c r="B35" s="38" t="s">
        <v>16</v>
      </c>
      <c r="C35" s="50"/>
      <c r="D35" s="51">
        <v>31884</v>
      </c>
      <c r="E35" s="51"/>
      <c r="F35" s="52"/>
      <c r="G35" s="4"/>
      <c r="H35" s="12"/>
    </row>
    <row r="36" spans="1:8" ht="20.25">
      <c r="A36" s="38"/>
      <c r="B36" s="64" t="s">
        <v>17</v>
      </c>
      <c r="C36" s="50"/>
      <c r="D36" s="51">
        <v>13000</v>
      </c>
      <c r="E36" s="51"/>
      <c r="F36" s="52"/>
      <c r="G36" s="4"/>
      <c r="H36" s="12"/>
    </row>
    <row r="37" spans="1:8" ht="20.25">
      <c r="A37" s="38"/>
      <c r="B37" s="38"/>
      <c r="C37" s="50"/>
      <c r="D37" s="51"/>
      <c r="E37" s="51"/>
      <c r="F37" s="52"/>
      <c r="G37" s="4"/>
      <c r="H37" s="12"/>
    </row>
    <row r="38" spans="1:8" ht="20.25">
      <c r="A38" s="38"/>
      <c r="B38" s="38" t="s">
        <v>19</v>
      </c>
      <c r="C38" s="50"/>
      <c r="D38" s="51"/>
      <c r="E38" s="53">
        <f>SUM(E39)</f>
        <v>44884</v>
      </c>
      <c r="F38" s="52"/>
      <c r="G38" s="4"/>
      <c r="H38" s="12"/>
    </row>
    <row r="39" spans="1:8" ht="40.5">
      <c r="A39" s="38"/>
      <c r="B39" s="54" t="s">
        <v>22</v>
      </c>
      <c r="C39" s="58"/>
      <c r="D39" s="57"/>
      <c r="E39" s="57">
        <v>44884</v>
      </c>
      <c r="F39" s="57"/>
      <c r="G39" s="4"/>
      <c r="H39" s="12"/>
    </row>
    <row r="40" spans="1:8" ht="40.5" customHeight="1">
      <c r="A40" s="38"/>
      <c r="B40" s="63" t="s">
        <v>7</v>
      </c>
      <c r="C40" s="47">
        <f>SUM(C41:C42)</f>
        <v>0</v>
      </c>
      <c r="D40" s="44">
        <f>SUM(D41:D43)</f>
        <v>27700</v>
      </c>
      <c r="E40" s="48"/>
      <c r="F40" s="49">
        <v>0</v>
      </c>
      <c r="G40" s="4"/>
      <c r="H40" s="12"/>
    </row>
    <row r="41" spans="1:8" ht="20.25">
      <c r="A41" s="38"/>
      <c r="B41" s="38" t="s">
        <v>15</v>
      </c>
      <c r="C41" s="50"/>
      <c r="D41" s="51"/>
      <c r="E41" s="51"/>
      <c r="F41" s="52"/>
      <c r="G41" s="4"/>
      <c r="H41" s="12"/>
    </row>
    <row r="42" spans="1:8" ht="20.25">
      <c r="A42" s="38"/>
      <c r="B42" s="38" t="s">
        <v>16</v>
      </c>
      <c r="C42" s="50"/>
      <c r="D42" s="51">
        <f>18270+3600+5830</f>
        <v>27700</v>
      </c>
      <c r="E42" s="51"/>
      <c r="F42" s="52"/>
      <c r="G42" s="4"/>
      <c r="H42" s="12"/>
    </row>
    <row r="43" spans="1:8" ht="20.25">
      <c r="A43" s="38"/>
      <c r="B43" s="38"/>
      <c r="C43" s="59"/>
      <c r="D43" s="51"/>
      <c r="E43" s="51"/>
      <c r="F43" s="52"/>
      <c r="G43" s="4"/>
      <c r="H43" s="12"/>
    </row>
    <row r="44" spans="1:8" ht="20.25">
      <c r="A44" s="38"/>
      <c r="B44" s="38" t="s">
        <v>19</v>
      </c>
      <c r="C44" s="59"/>
      <c r="D44" s="51"/>
      <c r="E44" s="53">
        <f>SUM(E45)</f>
        <v>27700</v>
      </c>
      <c r="F44" s="52"/>
      <c r="G44" s="4"/>
      <c r="H44" s="12"/>
    </row>
    <row r="45" spans="1:8" ht="40.5">
      <c r="A45" s="38"/>
      <c r="B45" s="54" t="s">
        <v>22</v>
      </c>
      <c r="C45" s="60"/>
      <c r="D45" s="57"/>
      <c r="E45" s="57">
        <f>18270+3600+5830</f>
        <v>27700</v>
      </c>
      <c r="F45" s="57"/>
      <c r="G45" s="4"/>
      <c r="H45" s="12"/>
    </row>
    <row r="46" spans="1:8" ht="23.25" customHeight="1">
      <c r="A46" s="38"/>
      <c r="B46" s="46" t="s">
        <v>3</v>
      </c>
      <c r="C46" s="47">
        <f>SUM(C47:C48)</f>
        <v>0</v>
      </c>
      <c r="D46" s="44">
        <f>SUM(D47:D50)</f>
        <v>32568</v>
      </c>
      <c r="E46" s="48"/>
      <c r="F46" s="49">
        <v>0</v>
      </c>
      <c r="G46" s="4"/>
      <c r="H46" s="12">
        <v>0</v>
      </c>
    </row>
    <row r="47" spans="1:8" ht="20.25">
      <c r="A47" s="38"/>
      <c r="B47" s="38" t="s">
        <v>15</v>
      </c>
      <c r="C47" s="50"/>
      <c r="D47" s="51"/>
      <c r="E47" s="51"/>
      <c r="F47" s="52"/>
      <c r="G47" s="4"/>
      <c r="H47" s="12"/>
    </row>
    <row r="48" spans="1:8" ht="20.25">
      <c r="A48" s="38"/>
      <c r="B48" s="38" t="s">
        <v>16</v>
      </c>
      <c r="C48" s="50"/>
      <c r="D48" s="51">
        <f>19864+2346</f>
        <v>22210</v>
      </c>
      <c r="E48" s="51"/>
      <c r="F48" s="52"/>
      <c r="G48" s="4"/>
      <c r="H48" s="12"/>
    </row>
    <row r="49" spans="1:8" ht="20.25">
      <c r="A49" s="38"/>
      <c r="B49" s="64" t="s">
        <v>17</v>
      </c>
      <c r="C49" s="50"/>
      <c r="D49" s="51">
        <f>3358+7000</f>
        <v>10358</v>
      </c>
      <c r="E49" s="51"/>
      <c r="F49" s="52"/>
      <c r="G49" s="4"/>
      <c r="H49" s="12"/>
    </row>
    <row r="50" spans="1:8" ht="20.25">
      <c r="A50" s="38"/>
      <c r="B50" s="38"/>
      <c r="C50" s="50"/>
      <c r="D50" s="51"/>
      <c r="E50" s="51"/>
      <c r="F50" s="52"/>
      <c r="G50" s="4"/>
      <c r="H50" s="12"/>
    </row>
    <row r="51" spans="1:8" ht="20.25">
      <c r="A51" s="38"/>
      <c r="B51" s="38" t="s">
        <v>19</v>
      </c>
      <c r="C51" s="50"/>
      <c r="D51" s="51"/>
      <c r="E51" s="53">
        <f>SUM(E52)</f>
        <v>32568</v>
      </c>
      <c r="F51" s="52"/>
      <c r="G51" s="4"/>
      <c r="H51" s="12"/>
    </row>
    <row r="52" spans="1:8" ht="40.5">
      <c r="A52" s="38"/>
      <c r="B52" s="54" t="s">
        <v>22</v>
      </c>
      <c r="C52" s="58"/>
      <c r="D52" s="57"/>
      <c r="E52" s="57">
        <f>19864+2346+3358+7000</f>
        <v>32568</v>
      </c>
      <c r="F52" s="57"/>
      <c r="G52" s="4"/>
      <c r="H52" s="12"/>
    </row>
    <row r="53" spans="1:8" ht="22.5" customHeight="1">
      <c r="A53" s="38"/>
      <c r="B53" s="61" t="s">
        <v>13</v>
      </c>
      <c r="C53" s="47">
        <f>SUM(C54:C55)</f>
        <v>0</v>
      </c>
      <c r="D53" s="44">
        <f>SUM(D54:D58)</f>
        <v>27000</v>
      </c>
      <c r="E53" s="49"/>
      <c r="F53" s="49">
        <v>0</v>
      </c>
      <c r="G53" s="4"/>
      <c r="H53" s="12">
        <v>0</v>
      </c>
    </row>
    <row r="54" spans="1:8" ht="20.25">
      <c r="A54" s="38"/>
      <c r="B54" s="38" t="s">
        <v>15</v>
      </c>
      <c r="C54" s="50"/>
      <c r="D54" s="51"/>
      <c r="E54" s="51"/>
      <c r="F54" s="52"/>
      <c r="G54" s="4"/>
      <c r="H54" s="12"/>
    </row>
    <row r="55" spans="1:8" ht="20.25">
      <c r="A55" s="38"/>
      <c r="B55" s="38" t="s">
        <v>16</v>
      </c>
      <c r="C55" s="50"/>
      <c r="D55" s="51">
        <f>4500+2500</f>
        <v>7000</v>
      </c>
      <c r="E55" s="51"/>
      <c r="F55" s="52"/>
      <c r="G55" s="4"/>
      <c r="H55" s="12"/>
    </row>
    <row r="56" spans="1:8" ht="20.25">
      <c r="A56" s="38"/>
      <c r="B56" s="38" t="s">
        <v>18</v>
      </c>
      <c r="C56" s="50"/>
      <c r="D56" s="51">
        <f>3000+7000</f>
        <v>10000</v>
      </c>
      <c r="E56" s="51"/>
      <c r="F56" s="52"/>
      <c r="G56" s="4"/>
      <c r="H56" s="12"/>
    </row>
    <row r="57" spans="1:8" ht="20.25">
      <c r="A57" s="38"/>
      <c r="B57" s="64" t="s">
        <v>17</v>
      </c>
      <c r="C57" s="50"/>
      <c r="D57" s="51">
        <v>10000</v>
      </c>
      <c r="E57" s="51"/>
      <c r="F57" s="52"/>
      <c r="G57" s="4"/>
      <c r="H57" s="12"/>
    </row>
    <row r="58" spans="1:8" ht="20.25">
      <c r="A58" s="38"/>
      <c r="B58" s="38"/>
      <c r="C58" s="50"/>
      <c r="D58" s="51"/>
      <c r="E58" s="51"/>
      <c r="F58" s="52"/>
      <c r="G58" s="4"/>
      <c r="H58" s="12"/>
    </row>
    <row r="59" spans="1:8" ht="20.25">
      <c r="A59" s="38"/>
      <c r="B59" s="38" t="s">
        <v>19</v>
      </c>
      <c r="C59" s="50"/>
      <c r="D59" s="51"/>
      <c r="E59" s="53">
        <f>SUM(E60)</f>
        <v>27000</v>
      </c>
      <c r="F59" s="52"/>
      <c r="G59" s="4"/>
      <c r="H59" s="12"/>
    </row>
    <row r="60" spans="1:8" ht="40.5">
      <c r="A60" s="38"/>
      <c r="B60" s="54" t="s">
        <v>22</v>
      </c>
      <c r="C60" s="58"/>
      <c r="D60" s="57"/>
      <c r="E60" s="57">
        <f>7500+2500+10000+7000</f>
        <v>27000</v>
      </c>
      <c r="F60" s="57"/>
      <c r="G60" s="4"/>
      <c r="H60" s="12"/>
    </row>
    <row r="61" spans="1:8" ht="43.5" customHeight="1">
      <c r="A61" s="38"/>
      <c r="B61" s="63" t="s">
        <v>6</v>
      </c>
      <c r="C61" s="47">
        <f>SUM(C62:C63)</f>
        <v>0</v>
      </c>
      <c r="D61" s="44">
        <f>SUM(D62:D64)</f>
        <v>3500</v>
      </c>
      <c r="E61" s="48"/>
      <c r="F61" s="49">
        <v>0</v>
      </c>
      <c r="G61" s="4"/>
      <c r="H61" s="15">
        <v>0</v>
      </c>
    </row>
    <row r="62" spans="1:8" ht="20.25">
      <c r="A62" s="38"/>
      <c r="B62" s="38" t="s">
        <v>15</v>
      </c>
      <c r="C62" s="50"/>
      <c r="D62" s="51"/>
      <c r="E62" s="51"/>
      <c r="F62" s="52"/>
      <c r="G62" s="4"/>
      <c r="H62" s="12"/>
    </row>
    <row r="63" spans="1:8" ht="20.25">
      <c r="A63" s="38"/>
      <c r="B63" s="38" t="s">
        <v>16</v>
      </c>
      <c r="C63" s="50"/>
      <c r="D63" s="51">
        <v>3500</v>
      </c>
      <c r="E63" s="51"/>
      <c r="F63" s="52"/>
      <c r="G63" s="4"/>
      <c r="H63" s="12"/>
    </row>
    <row r="64" spans="1:8" ht="20.25">
      <c r="A64" s="38"/>
      <c r="B64" s="38"/>
      <c r="C64" s="50"/>
      <c r="D64" s="51"/>
      <c r="E64" s="51"/>
      <c r="F64" s="52"/>
      <c r="G64" s="4"/>
      <c r="H64" s="12"/>
    </row>
    <row r="65" spans="1:8" ht="20.25">
      <c r="A65" s="38"/>
      <c r="B65" s="38" t="s">
        <v>19</v>
      </c>
      <c r="C65" s="50"/>
      <c r="D65" s="51"/>
      <c r="E65" s="53">
        <f>SUM(E66)</f>
        <v>3500</v>
      </c>
      <c r="F65" s="52"/>
      <c r="G65" s="4"/>
      <c r="H65" s="12"/>
    </row>
    <row r="66" spans="1:8" ht="40.5">
      <c r="A66" s="38"/>
      <c r="B66" s="54" t="s">
        <v>22</v>
      </c>
      <c r="C66" s="58"/>
      <c r="D66" s="57"/>
      <c r="E66" s="57">
        <v>3500</v>
      </c>
      <c r="F66" s="57"/>
      <c r="G66" s="4"/>
      <c r="H66" s="12"/>
    </row>
    <row r="67" spans="1:8" ht="42" customHeight="1">
      <c r="A67" s="39"/>
      <c r="B67" s="65" t="s">
        <v>14</v>
      </c>
      <c r="C67" s="47">
        <f>SUM(C68:C69)</f>
        <v>0</v>
      </c>
      <c r="D67" s="44">
        <f>SUM(D68:D71)</f>
        <v>10170</v>
      </c>
      <c r="E67" s="44"/>
      <c r="F67" s="45">
        <v>0</v>
      </c>
      <c r="G67" s="4"/>
      <c r="H67" s="12"/>
    </row>
    <row r="68" spans="1:8" ht="20.25">
      <c r="A68" s="38"/>
      <c r="B68" s="38" t="s">
        <v>15</v>
      </c>
      <c r="C68" s="50"/>
      <c r="D68" s="51"/>
      <c r="E68" s="51"/>
      <c r="F68" s="52"/>
      <c r="G68" s="4"/>
      <c r="H68" s="12"/>
    </row>
    <row r="69" spans="1:8" ht="20.25">
      <c r="A69" s="39"/>
      <c r="B69" s="38" t="s">
        <v>16</v>
      </c>
      <c r="C69" s="50"/>
      <c r="D69" s="51">
        <v>6070</v>
      </c>
      <c r="E69" s="51"/>
      <c r="F69" s="52"/>
      <c r="G69" s="4"/>
      <c r="H69" s="12"/>
    </row>
    <row r="70" spans="1:8" ht="20.25">
      <c r="A70" s="39"/>
      <c r="B70" s="38" t="s">
        <v>18</v>
      </c>
      <c r="C70" s="50"/>
      <c r="D70" s="51">
        <v>4100</v>
      </c>
      <c r="E70" s="51"/>
      <c r="F70" s="52"/>
      <c r="G70" s="4"/>
      <c r="H70" s="12"/>
    </row>
    <row r="71" spans="1:8" ht="20.25">
      <c r="A71" s="39"/>
      <c r="B71" s="38"/>
      <c r="C71" s="50"/>
      <c r="D71" s="51"/>
      <c r="E71" s="51"/>
      <c r="F71" s="52"/>
      <c r="G71" s="4"/>
      <c r="H71" s="12"/>
    </row>
    <row r="72" spans="1:8" ht="20.25">
      <c r="A72" s="39"/>
      <c r="B72" s="38" t="s">
        <v>19</v>
      </c>
      <c r="C72" s="50"/>
      <c r="D72" s="51"/>
      <c r="E72" s="53">
        <f>SUM(E73)</f>
        <v>10170</v>
      </c>
      <c r="F72" s="52"/>
      <c r="G72" s="4"/>
      <c r="H72" s="12"/>
    </row>
    <row r="73" spans="1:8" ht="40.5">
      <c r="A73" s="62"/>
      <c r="B73" s="54" t="s">
        <v>22</v>
      </c>
      <c r="C73" s="58"/>
      <c r="D73" s="57"/>
      <c r="E73" s="57">
        <f>6070+4100</f>
        <v>10170</v>
      </c>
      <c r="F73" s="57"/>
      <c r="G73" s="5"/>
      <c r="H73" s="12"/>
    </row>
    <row r="74" spans="1:8" ht="12.75">
      <c r="A74" s="6"/>
      <c r="B74" s="20"/>
      <c r="C74" s="22"/>
      <c r="D74" s="23"/>
      <c r="E74" s="23"/>
      <c r="F74" s="7"/>
      <c r="G74" s="5"/>
      <c r="H74" s="12"/>
    </row>
    <row r="75" spans="1:8" ht="12.75">
      <c r="A75" s="2"/>
      <c r="B75" s="21"/>
      <c r="C75" s="24"/>
      <c r="D75" s="25"/>
      <c r="E75" s="25"/>
      <c r="F75" s="5"/>
      <c r="G75" s="5"/>
      <c r="H75" s="12"/>
    </row>
    <row r="76" spans="1:8" ht="12.75">
      <c r="A76" s="2"/>
      <c r="B76" s="21"/>
      <c r="C76" s="24"/>
      <c r="D76" s="25"/>
      <c r="E76" s="25"/>
      <c r="F76" s="5"/>
      <c r="G76" s="5"/>
      <c r="H76" s="12"/>
    </row>
  </sheetData>
  <mergeCells count="1">
    <mergeCell ref="A6:E6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headerFooter alignWithMargins="0">
    <oddHeader>&amp;RZał. Nr 2 do uchwały Nr XIX/128/11 Rady Miejskiej Brzegu z dnia 25 listopada 2011 r.</oddHeader>
  </headerFooter>
  <rowBreaks count="1" manualBreakCount="1">
    <brk id="74" max="7" man="1"/>
  </rowBreaks>
  <colBreaks count="1" manualBreakCount="1">
    <brk id="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2011-11-28T11:48:35Z</cp:lastPrinted>
  <dcterms:created xsi:type="dcterms:W3CDTF">2000-11-10T11:40:53Z</dcterms:created>
  <dcterms:modified xsi:type="dcterms:W3CDTF">2011-11-28T11:49:54Z</dcterms:modified>
  <cp:category/>
  <cp:version/>
  <cp:contentType/>
  <cp:contentStatus/>
</cp:coreProperties>
</file>