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'Arkusz1'!$A$5:$H$102</definedName>
  </definedNames>
  <calcPr fullCalcOnLoad="1"/>
</workbook>
</file>

<file path=xl/sharedStrings.xml><?xml version="1.0" encoding="utf-8"?>
<sst xmlns="http://schemas.openxmlformats.org/spreadsheetml/2006/main" count="103" uniqueCount="62">
  <si>
    <t>W  Y  K  A  Z</t>
  </si>
  <si>
    <t>na realizację zadań  publicznych</t>
  </si>
  <si>
    <t>Zakłady  budżetowe</t>
  </si>
  <si>
    <t>Dział</t>
  </si>
  <si>
    <t>Nazwa podmiotu</t>
  </si>
  <si>
    <t>Zakres zadań</t>
  </si>
  <si>
    <t xml:space="preserve"> </t>
  </si>
  <si>
    <t>bieżące utrzymanie</t>
  </si>
  <si>
    <t>Miejski Ośrodek Sportu i Rekreacji</t>
  </si>
  <si>
    <t>R  A  Z  E  M</t>
  </si>
  <si>
    <t>INSTYTUCJE   KULTURY</t>
  </si>
  <si>
    <t xml:space="preserve">Zakres zadań </t>
  </si>
  <si>
    <t>Miejska Biblioteka Publiczna</t>
  </si>
  <si>
    <t>Prowadzenie działalności w zakresie upowszechniania kultury</t>
  </si>
  <si>
    <t>Brzeskie Centrum Kultury</t>
  </si>
  <si>
    <t>INNE  PODMIOTY  OTRZYMUJĄCE DOTACJE  NA   PODSTAWIE  ZAWARTYCH    POROZUMIEŃ</t>
  </si>
  <si>
    <t>Nazwa  podmiotu</t>
  </si>
  <si>
    <t>Zakres  zadań</t>
  </si>
  <si>
    <t>Komenda Powiatowa Policji</t>
  </si>
  <si>
    <t>Kluby  sportowe</t>
  </si>
  <si>
    <t>Zał. Nr 5</t>
  </si>
  <si>
    <t>w zł</t>
  </si>
  <si>
    <t>sport w szkole</t>
  </si>
  <si>
    <t>w tym:</t>
  </si>
  <si>
    <t xml:space="preserve">kryta pływalnia, kąpielisko </t>
  </si>
  <si>
    <t>hala sportowa, stadion</t>
  </si>
  <si>
    <t xml:space="preserve">Przedszkola Publiczne </t>
  </si>
  <si>
    <t>Plan</t>
  </si>
  <si>
    <t>Wykonanie</t>
  </si>
  <si>
    <t>Wyk.</t>
  </si>
  <si>
    <t>%</t>
  </si>
  <si>
    <t>Starostwo Powiatowe</t>
  </si>
  <si>
    <t>Gospodarstwa pomocnicze</t>
  </si>
  <si>
    <t>podmiotów otrzymujących dotacje  z budżetu miasta w  2004 roku</t>
  </si>
  <si>
    <t>01.01.2004</t>
  </si>
  <si>
    <t>30.06.2004</t>
  </si>
  <si>
    <t>odpis na ZFŚS</t>
  </si>
  <si>
    <t>nauka pływania</t>
  </si>
  <si>
    <t>doskonalenie zawodowe</t>
  </si>
  <si>
    <t xml:space="preserve">Gminy Program Profilaktyki i Rozwiązywania Problemów Alkoholowych -realizacja programu SONIA </t>
  </si>
  <si>
    <t>na realizację porozumienia dot. sfinansowania etatu powiatowego konserwatora zabytków</t>
  </si>
  <si>
    <t>Dom Dziecka w Brzegu - zorganizowanie kolonii dla wychowanków</t>
  </si>
  <si>
    <t>Zespół Szkół Specjalnych w Brzegu - sfinansowanie spektakli profilaktycznych</t>
  </si>
  <si>
    <t>Zespół Szkół Spożywczych - sfinansowanie spektaklu profilaktycznego dot. uzależnień - 1.250 zł, kampania edukacyjna dot. uzależnień - 2.000 zł</t>
  </si>
  <si>
    <t>Zespół Szkół Ekonomicznych - sfinansowanie cyklu spotkań terapeutów i spektakli profilaktycznych dot. uzależnień</t>
  </si>
  <si>
    <t>I Liceum Ogólnokształcące - zakup literatury dot. uzależnień - 1.000 zł, sfin. Spektakli profilaktycznych - 600 zł</t>
  </si>
  <si>
    <t>na realizację zadań publicznych z zakresu kultury fizycznej i sportu przez organizacje pożytku publicznego</t>
  </si>
  <si>
    <t>Koszty utrzymania dwóch etatów dzielnicowych</t>
  </si>
  <si>
    <t>świadczenie usług na rzecz Urzędu miasta Brzeg - sprzątanie budynków UM (ul. Robotnicza 12, Ratusz oraz plomba przy ul. Sukiennice 2)</t>
  </si>
  <si>
    <t>31.12.2004</t>
  </si>
  <si>
    <t>* na realizację zadań oświatowych</t>
  </si>
  <si>
    <t>* wydatki majątkowe</t>
  </si>
  <si>
    <t>Komenda Powiatowej Państwowej Straży Pożarnej w Brzegu - zakup samochodu specjalnego autodrabiny</t>
  </si>
  <si>
    <t>w tm:</t>
  </si>
  <si>
    <t>Organizacja festiwali i imprez kulturalnych</t>
  </si>
  <si>
    <t>* zakup sceny przenośnej i remont amfiteatru,</t>
  </si>
  <si>
    <t>* modernizacja urządzeń kinowych,</t>
  </si>
  <si>
    <t>* koncepcja remontu ogrzewania sali widowiskowej,</t>
  </si>
  <si>
    <t>* wymiana tapicerki foteli w sali widowiskowo - teatralnej</t>
  </si>
  <si>
    <t>w tym: * remonty,</t>
  </si>
  <si>
    <t>* łącze internetowe i przygotowanie pomieszczenia czytelni internetowej,</t>
  </si>
  <si>
    <t>* realizacja programu "Upowszechnianie i promocja czytelnictwa"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</si>
</sst>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43" fontId="2" fillId="0" borderId="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43" fontId="3" fillId="0" borderId="5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 horizontal="left" wrapText="1"/>
    </xf>
    <xf numFmtId="41" fontId="2" fillId="0" borderId="5" xfId="0" applyNumberFormat="1" applyFont="1" applyBorder="1" applyAlignment="1">
      <alignment/>
    </xf>
    <xf numFmtId="0" fontId="2" fillId="0" borderId="4" xfId="0" applyFont="1" applyBorder="1" applyAlignment="1">
      <alignment vertical="top" wrapText="1"/>
    </xf>
    <xf numFmtId="164" fontId="2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43" fontId="3" fillId="0" borderId="9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9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16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43" fontId="3" fillId="0" borderId="4" xfId="0" applyNumberFormat="1" applyFont="1" applyBorder="1" applyAlignment="1">
      <alignment/>
    </xf>
    <xf numFmtId="43" fontId="2" fillId="0" borderId="5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164" fontId="2" fillId="0" borderId="21" xfId="0" applyNumberFormat="1" applyFont="1" applyBorder="1" applyAlignment="1">
      <alignment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22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43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6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3" fontId="3" fillId="0" borderId="6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43" fontId="2" fillId="0" borderId="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="80" zoomScaleNormal="80" zoomScaleSheetLayoutView="80" workbookViewId="0" topLeftCell="A36">
      <selection activeCell="C46" sqref="C46:C47"/>
    </sheetView>
  </sheetViews>
  <sheetFormatPr defaultColWidth="9.00390625" defaultRowHeight="12.75"/>
  <cols>
    <col min="1" max="1" width="6.625" style="0" customWidth="1"/>
    <col min="3" max="3" width="32.375" style="0" customWidth="1"/>
    <col min="4" max="4" width="30.625" style="0" customWidth="1"/>
    <col min="5" max="5" width="15.75390625" style="0" customWidth="1"/>
    <col min="6" max="6" width="15.875" style="0" customWidth="1"/>
    <col min="7" max="7" width="16.00390625" style="0" customWidth="1"/>
    <col min="8" max="8" width="14.875" style="0" customWidth="1"/>
  </cols>
  <sheetData>
    <row r="1" spans="1:8" ht="15.75">
      <c r="A1" s="2"/>
      <c r="B1" s="2"/>
      <c r="C1" s="2"/>
      <c r="D1" s="2"/>
      <c r="E1" s="4"/>
      <c r="F1" s="2"/>
      <c r="G1" s="2"/>
      <c r="H1" s="2"/>
    </row>
    <row r="2" spans="1:8" ht="15.75">
      <c r="A2" s="2"/>
      <c r="B2" s="2"/>
      <c r="C2" s="2"/>
      <c r="D2" s="2"/>
      <c r="E2" s="4"/>
      <c r="F2" s="2"/>
      <c r="G2" s="2"/>
      <c r="H2" s="2"/>
    </row>
    <row r="3" spans="1:8" ht="15.75">
      <c r="A3" s="2"/>
      <c r="B3" s="2"/>
      <c r="C3" s="2"/>
      <c r="D3" s="2"/>
      <c r="E3" s="4"/>
      <c r="F3" s="2"/>
      <c r="G3" s="2"/>
      <c r="H3" s="2"/>
    </row>
    <row r="4" spans="1:8" ht="15.75">
      <c r="A4" s="2"/>
      <c r="B4" s="2"/>
      <c r="C4" s="2"/>
      <c r="D4" s="2"/>
      <c r="E4" s="3"/>
      <c r="F4" s="2"/>
      <c r="G4" s="2"/>
      <c r="H4" s="2"/>
    </row>
    <row r="5" spans="1:9" ht="15.75">
      <c r="A5" s="2"/>
      <c r="B5" s="4"/>
      <c r="C5" s="4" t="s">
        <v>0</v>
      </c>
      <c r="D5" s="4"/>
      <c r="E5" s="26"/>
      <c r="F5" s="4"/>
      <c r="G5" s="26" t="s">
        <v>20</v>
      </c>
      <c r="H5" s="4"/>
      <c r="I5" s="1"/>
    </row>
    <row r="6" spans="1:9" ht="47.25">
      <c r="A6" s="2"/>
      <c r="B6" s="4"/>
      <c r="C6" s="27" t="s">
        <v>33</v>
      </c>
      <c r="D6" s="27"/>
      <c r="E6" s="27"/>
      <c r="F6" s="4"/>
      <c r="G6" s="4"/>
      <c r="H6" s="4"/>
      <c r="I6" s="1"/>
    </row>
    <row r="7" spans="1:9" ht="15.75">
      <c r="A7" s="2"/>
      <c r="B7" s="4"/>
      <c r="C7" s="4" t="s">
        <v>1</v>
      </c>
      <c r="D7" s="4"/>
      <c r="E7" s="4"/>
      <c r="F7" s="4"/>
      <c r="G7" s="4"/>
      <c r="H7" s="4"/>
      <c r="I7" s="1"/>
    </row>
    <row r="8" spans="1:9" ht="15">
      <c r="A8" s="2"/>
      <c r="B8" s="2"/>
      <c r="C8" s="2"/>
      <c r="D8" s="2"/>
      <c r="E8" s="2"/>
      <c r="F8" s="2"/>
      <c r="G8" s="2"/>
      <c r="H8" s="2"/>
      <c r="I8" s="25"/>
    </row>
    <row r="9" spans="1:9" ht="15">
      <c r="A9" s="2"/>
      <c r="B9" s="2"/>
      <c r="C9" s="2"/>
      <c r="D9" s="2"/>
      <c r="E9" s="2"/>
      <c r="F9" s="2"/>
      <c r="G9" s="2"/>
      <c r="H9" s="2"/>
      <c r="I9" s="25"/>
    </row>
    <row r="10" spans="1:9" ht="15.75">
      <c r="A10" s="2"/>
      <c r="B10" s="2"/>
      <c r="C10" s="4" t="s">
        <v>2</v>
      </c>
      <c r="D10" s="4"/>
      <c r="E10" s="2"/>
      <c r="F10" s="2"/>
      <c r="G10" s="28" t="s">
        <v>21</v>
      </c>
      <c r="H10" s="2"/>
      <c r="I10" s="25"/>
    </row>
    <row r="11" spans="1:9" ht="15.75" thickBot="1">
      <c r="A11" s="2"/>
      <c r="B11" s="2"/>
      <c r="C11" s="2"/>
      <c r="D11" s="2"/>
      <c r="E11" s="28"/>
      <c r="F11" s="2"/>
      <c r="G11" s="2"/>
      <c r="H11" s="2"/>
      <c r="I11" s="25"/>
    </row>
    <row r="12" spans="1:9" ht="15.75">
      <c r="A12" s="2"/>
      <c r="B12" s="5" t="s">
        <v>3</v>
      </c>
      <c r="C12" s="5" t="s">
        <v>4</v>
      </c>
      <c r="D12" s="5" t="s">
        <v>5</v>
      </c>
      <c r="E12" s="5" t="s">
        <v>27</v>
      </c>
      <c r="F12" s="5" t="s">
        <v>27</v>
      </c>
      <c r="G12" s="5" t="s">
        <v>28</v>
      </c>
      <c r="H12" s="5" t="s">
        <v>29</v>
      </c>
      <c r="I12" s="25"/>
    </row>
    <row r="13" spans="1:9" ht="16.5" thickBot="1">
      <c r="A13" s="2"/>
      <c r="B13" s="6"/>
      <c r="C13" s="6"/>
      <c r="D13" s="6"/>
      <c r="E13" s="29" t="s">
        <v>34</v>
      </c>
      <c r="F13" s="29" t="s">
        <v>49</v>
      </c>
      <c r="G13" s="29" t="s">
        <v>49</v>
      </c>
      <c r="H13" s="29" t="s">
        <v>30</v>
      </c>
      <c r="I13" s="25"/>
    </row>
    <row r="14" spans="1:9" ht="15">
      <c r="A14" s="2"/>
      <c r="B14" s="7"/>
      <c r="C14" s="2"/>
      <c r="D14" s="7"/>
      <c r="E14" s="7"/>
      <c r="F14" s="7"/>
      <c r="G14" s="7"/>
      <c r="H14" s="30"/>
      <c r="I14" s="25"/>
    </row>
    <row r="15" spans="1:9" ht="15.75">
      <c r="A15" s="2"/>
      <c r="B15" s="21" t="s">
        <v>6</v>
      </c>
      <c r="C15" s="31" t="s">
        <v>26</v>
      </c>
      <c r="D15" s="32" t="s">
        <v>6</v>
      </c>
      <c r="E15" s="33">
        <f>SUM(E16,E21)</f>
        <v>5291229</v>
      </c>
      <c r="F15" s="33">
        <f>SUM(F16,F21)</f>
        <v>5393915</v>
      </c>
      <c r="G15" s="33">
        <f>SUM(G16,G21)</f>
        <v>5391819</v>
      </c>
      <c r="H15" s="34">
        <f>(G15/F15)*100</f>
        <v>99.96114139729677</v>
      </c>
      <c r="I15" s="25"/>
    </row>
    <row r="16" spans="1:9" ht="30">
      <c r="A16" s="35"/>
      <c r="B16" s="24">
        <v>801</v>
      </c>
      <c r="C16" s="9"/>
      <c r="D16" s="36" t="s">
        <v>50</v>
      </c>
      <c r="E16" s="37">
        <v>5291229</v>
      </c>
      <c r="F16" s="37">
        <v>5387915</v>
      </c>
      <c r="G16" s="37">
        <v>5386437</v>
      </c>
      <c r="H16" s="38">
        <f>(G16/F16)*100</f>
        <v>99.97256823836308</v>
      </c>
      <c r="I16" s="25"/>
    </row>
    <row r="17" spans="1:9" ht="15.75">
      <c r="A17" s="35"/>
      <c r="B17" s="24"/>
      <c r="C17" s="85"/>
      <c r="D17" s="36" t="s">
        <v>23</v>
      </c>
      <c r="E17" s="37"/>
      <c r="F17" s="37"/>
      <c r="G17" s="37"/>
      <c r="H17" s="38"/>
      <c r="I17" s="25"/>
    </row>
    <row r="18" spans="1:9" ht="15.75">
      <c r="A18" s="35"/>
      <c r="B18" s="24"/>
      <c r="C18" s="85"/>
      <c r="D18" s="36" t="s">
        <v>36</v>
      </c>
      <c r="E18" s="37">
        <v>23503</v>
      </c>
      <c r="F18" s="37">
        <v>23503</v>
      </c>
      <c r="G18" s="37">
        <v>23503</v>
      </c>
      <c r="H18" s="38">
        <f>(G18/F18)*100</f>
        <v>100</v>
      </c>
      <c r="I18" s="25"/>
    </row>
    <row r="19" spans="1:9" ht="15.75">
      <c r="A19" s="35"/>
      <c r="B19" s="24"/>
      <c r="C19" s="85"/>
      <c r="D19" s="36" t="s">
        <v>37</v>
      </c>
      <c r="E19" s="37">
        <v>21496</v>
      </c>
      <c r="F19" s="37">
        <v>11144</v>
      </c>
      <c r="G19" s="37">
        <v>11144</v>
      </c>
      <c r="H19" s="38">
        <f>(G19/F19)*100</f>
        <v>100</v>
      </c>
      <c r="I19" s="25"/>
    </row>
    <row r="20" spans="1:9" ht="15.75">
      <c r="A20" s="35"/>
      <c r="B20" s="24"/>
      <c r="C20" s="85"/>
      <c r="D20" s="36" t="s">
        <v>38</v>
      </c>
      <c r="E20" s="94">
        <v>23412</v>
      </c>
      <c r="F20" s="94">
        <v>23412</v>
      </c>
      <c r="G20" s="94">
        <v>23412</v>
      </c>
      <c r="H20" s="38">
        <f>(G20/F20)*100</f>
        <v>100</v>
      </c>
      <c r="I20" s="25"/>
    </row>
    <row r="21" spans="1:9" ht="15.75">
      <c r="A21" s="35"/>
      <c r="B21" s="23"/>
      <c r="C21" s="39"/>
      <c r="D21" s="40" t="s">
        <v>51</v>
      </c>
      <c r="E21" s="41">
        <v>0</v>
      </c>
      <c r="F21" s="41">
        <v>6000</v>
      </c>
      <c r="G21" s="41">
        <v>5382</v>
      </c>
      <c r="H21" s="38">
        <f>(G21/F21)*100</f>
        <v>89.7</v>
      </c>
      <c r="I21" s="25"/>
    </row>
    <row r="22" spans="1:9" ht="15.75">
      <c r="A22" s="2"/>
      <c r="B22" s="8"/>
      <c r="C22" s="2"/>
      <c r="D22" s="42"/>
      <c r="E22" s="43"/>
      <c r="F22" s="43"/>
      <c r="G22" s="43"/>
      <c r="H22" s="97"/>
      <c r="I22" s="25"/>
    </row>
    <row r="23" spans="1:9" ht="31.5">
      <c r="A23" s="2"/>
      <c r="B23" s="11"/>
      <c r="C23" s="44" t="s">
        <v>8</v>
      </c>
      <c r="D23" s="32"/>
      <c r="E23" s="33">
        <f>SUM(E24,E30)</f>
        <v>852893</v>
      </c>
      <c r="F23" s="33">
        <f>SUM(F24,F30)</f>
        <v>964235</v>
      </c>
      <c r="G23" s="33">
        <f>SUM(G24,G30)</f>
        <v>953583</v>
      </c>
      <c r="H23" s="34">
        <f>(G23/F23)*100</f>
        <v>98.89529004858774</v>
      </c>
      <c r="I23" s="25"/>
    </row>
    <row r="24" spans="1:9" ht="15.75">
      <c r="A24" s="2"/>
      <c r="B24" s="8">
        <v>926</v>
      </c>
      <c r="C24" s="2"/>
      <c r="D24" s="9" t="s">
        <v>7</v>
      </c>
      <c r="E24" s="37">
        <f>SUM(E25:E29)</f>
        <v>852893</v>
      </c>
      <c r="F24" s="37">
        <f>SUM(F25:F29)</f>
        <v>946235</v>
      </c>
      <c r="G24" s="37">
        <f>SUM(G25:G29)</f>
        <v>935583</v>
      </c>
      <c r="H24" s="91">
        <f>(G24/F24)*100</f>
        <v>98.87427541784018</v>
      </c>
      <c r="I24" s="25"/>
    </row>
    <row r="25" spans="1:9" ht="15.75">
      <c r="A25" s="2"/>
      <c r="B25" s="8"/>
      <c r="C25" s="2"/>
      <c r="D25" s="9" t="s">
        <v>23</v>
      </c>
      <c r="E25" s="37"/>
      <c r="F25" s="37"/>
      <c r="G25" s="37"/>
      <c r="H25" s="38"/>
      <c r="I25" s="25"/>
    </row>
    <row r="26" spans="1:9" ht="15.75">
      <c r="A26" s="2"/>
      <c r="B26" s="8"/>
      <c r="C26" s="2"/>
      <c r="D26" s="9"/>
      <c r="E26" s="37"/>
      <c r="F26" s="37"/>
      <c r="G26" s="37"/>
      <c r="H26" s="38"/>
      <c r="I26" s="25"/>
    </row>
    <row r="27" spans="1:9" ht="15.75">
      <c r="A27" s="2"/>
      <c r="B27" s="8"/>
      <c r="C27" s="2"/>
      <c r="D27" s="9" t="s">
        <v>24</v>
      </c>
      <c r="E27" s="37">
        <v>526903</v>
      </c>
      <c r="F27" s="37">
        <v>546903</v>
      </c>
      <c r="G27" s="37">
        <v>546903</v>
      </c>
      <c r="H27" s="38">
        <f>(G27/F27)*100</f>
        <v>100</v>
      </c>
      <c r="I27" s="25"/>
    </row>
    <row r="28" spans="1:9" ht="15.75">
      <c r="A28" s="2"/>
      <c r="B28" s="8"/>
      <c r="C28" s="2"/>
      <c r="D28" s="9" t="s">
        <v>25</v>
      </c>
      <c r="E28" s="37">
        <v>325990</v>
      </c>
      <c r="F28" s="37">
        <v>305990</v>
      </c>
      <c r="G28" s="37">
        <v>305990</v>
      </c>
      <c r="H28" s="38">
        <f>(G28/F28)*100</f>
        <v>100</v>
      </c>
      <c r="I28" s="25"/>
    </row>
    <row r="29" spans="1:9" ht="15.75">
      <c r="A29" s="2"/>
      <c r="B29" s="11"/>
      <c r="C29" s="87"/>
      <c r="D29" s="12" t="s">
        <v>22</v>
      </c>
      <c r="E29" s="76">
        <v>0</v>
      </c>
      <c r="F29" s="76">
        <v>93342</v>
      </c>
      <c r="G29" s="76">
        <v>82690</v>
      </c>
      <c r="H29" s="81">
        <f>(G29/F29)*100</f>
        <v>88.58820252405134</v>
      </c>
      <c r="I29" s="25"/>
    </row>
    <row r="30" spans="1:9" ht="60.75" thickBot="1">
      <c r="A30" s="2"/>
      <c r="B30" s="88">
        <v>851</v>
      </c>
      <c r="C30" s="2"/>
      <c r="D30" s="86" t="s">
        <v>39</v>
      </c>
      <c r="E30" s="45">
        <v>0</v>
      </c>
      <c r="F30" s="45">
        <v>18000</v>
      </c>
      <c r="G30" s="45">
        <v>18000</v>
      </c>
      <c r="H30" s="38">
        <f>(G30/F30)*100</f>
        <v>100</v>
      </c>
      <c r="I30" s="25"/>
    </row>
    <row r="31" spans="1:9" ht="15">
      <c r="A31" s="2"/>
      <c r="B31" s="14"/>
      <c r="C31" s="47"/>
      <c r="D31" s="15"/>
      <c r="E31" s="48"/>
      <c r="F31" s="48"/>
      <c r="G31" s="49"/>
      <c r="H31" s="50"/>
      <c r="I31" s="25"/>
    </row>
    <row r="32" spans="1:9" ht="15.75">
      <c r="A32" s="2"/>
      <c r="B32" s="16"/>
      <c r="C32" s="51" t="s">
        <v>9</v>
      </c>
      <c r="D32" s="17"/>
      <c r="E32" s="52">
        <f>SUM(E15,E23)</f>
        <v>6144122</v>
      </c>
      <c r="F32" s="52">
        <f>SUM(F15,F23)</f>
        <v>6358150</v>
      </c>
      <c r="G32" s="53">
        <f>SUM(G15,G23)</f>
        <v>6345402</v>
      </c>
      <c r="H32" s="54">
        <f>(G32/F32)*100</f>
        <v>99.79950142730196</v>
      </c>
      <c r="I32" s="25"/>
    </row>
    <row r="33" spans="1:9" ht="15.75" thickBot="1">
      <c r="A33" s="2"/>
      <c r="B33" s="18"/>
      <c r="C33" s="55"/>
      <c r="D33" s="6"/>
      <c r="E33" s="56"/>
      <c r="F33" s="56"/>
      <c r="G33" s="57"/>
      <c r="H33" s="58"/>
      <c r="I33" s="25"/>
    </row>
    <row r="34" spans="1:9" ht="15">
      <c r="A34" s="2"/>
      <c r="B34" s="2"/>
      <c r="C34" s="2"/>
      <c r="D34" s="2"/>
      <c r="E34" s="2"/>
      <c r="F34" s="2"/>
      <c r="G34" s="2"/>
      <c r="H34" s="59"/>
      <c r="I34" s="25"/>
    </row>
    <row r="35" spans="1:9" ht="62.25" customHeight="1">
      <c r="A35" s="2"/>
      <c r="B35" s="2"/>
      <c r="C35" s="2"/>
      <c r="D35" s="2"/>
      <c r="E35" s="2"/>
      <c r="F35" s="2"/>
      <c r="G35" s="2"/>
      <c r="H35" s="59"/>
      <c r="I35" s="25"/>
    </row>
    <row r="36" spans="1:9" ht="15.75">
      <c r="A36" s="2"/>
      <c r="B36" s="2"/>
      <c r="C36" s="4" t="s">
        <v>10</v>
      </c>
      <c r="D36" s="2"/>
      <c r="E36" s="2"/>
      <c r="F36" s="2"/>
      <c r="G36" s="2"/>
      <c r="H36" s="59"/>
      <c r="I36" s="25"/>
    </row>
    <row r="37" spans="1:9" ht="15.75" thickBot="1">
      <c r="A37" s="2"/>
      <c r="B37" s="2"/>
      <c r="C37" s="2"/>
      <c r="D37" s="2"/>
      <c r="E37" s="2"/>
      <c r="F37" s="2"/>
      <c r="G37" s="2"/>
      <c r="H37" s="59"/>
      <c r="I37" s="25"/>
    </row>
    <row r="38" spans="1:9" ht="15.75">
      <c r="A38" s="2"/>
      <c r="B38" s="15"/>
      <c r="C38" s="15"/>
      <c r="D38" s="15"/>
      <c r="E38" s="60" t="s">
        <v>27</v>
      </c>
      <c r="F38" s="5" t="s">
        <v>27</v>
      </c>
      <c r="G38" s="5" t="s">
        <v>28</v>
      </c>
      <c r="H38" s="61" t="s">
        <v>29</v>
      </c>
      <c r="I38" s="25"/>
    </row>
    <row r="39" spans="1:9" ht="15.75">
      <c r="A39" s="2"/>
      <c r="B39" s="17" t="s">
        <v>3</v>
      </c>
      <c r="C39" s="17" t="s">
        <v>4</v>
      </c>
      <c r="D39" s="17" t="s">
        <v>11</v>
      </c>
      <c r="E39" s="62" t="s">
        <v>34</v>
      </c>
      <c r="F39" s="19" t="s">
        <v>49</v>
      </c>
      <c r="G39" s="19" t="s">
        <v>49</v>
      </c>
      <c r="H39" s="63" t="s">
        <v>30</v>
      </c>
      <c r="I39" s="25"/>
    </row>
    <row r="40" spans="1:9" ht="15.75" thickBot="1">
      <c r="A40" s="2"/>
      <c r="B40" s="6"/>
      <c r="C40" s="6"/>
      <c r="D40" s="6"/>
      <c r="E40" s="16"/>
      <c r="F40" s="92"/>
      <c r="G40" s="92"/>
      <c r="H40" s="64"/>
      <c r="I40" s="25"/>
    </row>
    <row r="41" spans="1:9" ht="15">
      <c r="A41" s="2"/>
      <c r="B41" s="9"/>
      <c r="C41" s="2"/>
      <c r="D41" s="66"/>
      <c r="E41" s="93"/>
      <c r="F41" s="93"/>
      <c r="G41" s="93"/>
      <c r="H41" s="91"/>
      <c r="I41" s="25"/>
    </row>
    <row r="42" spans="1:9" ht="15.75">
      <c r="A42" s="2"/>
      <c r="B42" s="8">
        <v>921</v>
      </c>
      <c r="C42" s="77" t="s">
        <v>12</v>
      </c>
      <c r="D42" s="67"/>
      <c r="E42" s="79">
        <f>SUM(E43)</f>
        <v>804100</v>
      </c>
      <c r="F42" s="79">
        <f>SUM(F43)</f>
        <v>821750</v>
      </c>
      <c r="G42" s="79">
        <f>SUM(G43)</f>
        <v>821750</v>
      </c>
      <c r="H42" s="80">
        <f>(G42/F42)*100</f>
        <v>100</v>
      </c>
      <c r="I42" s="25"/>
    </row>
    <row r="43" spans="1:9" ht="45">
      <c r="A43" s="2"/>
      <c r="B43" s="66"/>
      <c r="C43" s="13"/>
      <c r="D43" s="90" t="s">
        <v>13</v>
      </c>
      <c r="E43" s="93">
        <v>804100</v>
      </c>
      <c r="F43" s="93">
        <v>821750</v>
      </c>
      <c r="G43" s="93">
        <v>821750</v>
      </c>
      <c r="H43" s="91">
        <f>(G43/F43)*100</f>
        <v>100</v>
      </c>
      <c r="I43" s="25"/>
    </row>
    <row r="44" spans="1:9" ht="24.75" customHeight="1">
      <c r="A44" s="2"/>
      <c r="B44" s="66"/>
      <c r="C44" s="9"/>
      <c r="D44" s="89" t="s">
        <v>59</v>
      </c>
      <c r="E44" s="37">
        <v>28000</v>
      </c>
      <c r="F44" s="37">
        <v>5000</v>
      </c>
      <c r="G44" s="37">
        <v>5000</v>
      </c>
      <c r="H44" s="38">
        <f>(G44/F44)*100</f>
        <v>100</v>
      </c>
      <c r="I44" s="25"/>
    </row>
    <row r="45" spans="1:9" ht="66" customHeight="1">
      <c r="A45" s="2"/>
      <c r="B45" s="66"/>
      <c r="C45" s="9"/>
      <c r="D45" s="89" t="s">
        <v>60</v>
      </c>
      <c r="E45" s="37">
        <v>0</v>
      </c>
      <c r="F45" s="37">
        <v>23000</v>
      </c>
      <c r="G45" s="37">
        <v>23000</v>
      </c>
      <c r="H45" s="38">
        <f>(G45/F45)*100</f>
        <v>100</v>
      </c>
      <c r="I45" s="25"/>
    </row>
    <row r="46" spans="1:9" ht="15">
      <c r="A46" s="2"/>
      <c r="B46" s="66"/>
      <c r="C46" s="9"/>
      <c r="D46" s="89"/>
      <c r="E46" s="37"/>
      <c r="F46" s="37"/>
      <c r="G46" s="37"/>
      <c r="H46" s="38"/>
      <c r="I46" s="25"/>
    </row>
    <row r="47" spans="1:9" ht="45">
      <c r="A47" s="2"/>
      <c r="B47" s="66"/>
      <c r="C47" s="9"/>
      <c r="D47" s="89" t="s">
        <v>61</v>
      </c>
      <c r="E47" s="37">
        <v>0</v>
      </c>
      <c r="F47" s="37">
        <v>17650</v>
      </c>
      <c r="G47" s="37">
        <v>17650</v>
      </c>
      <c r="H47" s="38">
        <f>(G47/F47)*100</f>
        <v>100</v>
      </c>
      <c r="I47" s="25"/>
    </row>
    <row r="48" spans="1:9" ht="15">
      <c r="A48" s="2"/>
      <c r="B48" s="9"/>
      <c r="C48" s="2"/>
      <c r="D48" s="66"/>
      <c r="E48" s="37"/>
      <c r="F48" s="37"/>
      <c r="G48" s="37"/>
      <c r="H48" s="38"/>
      <c r="I48" s="25"/>
    </row>
    <row r="49" spans="1:9" ht="15.75">
      <c r="A49" s="2"/>
      <c r="B49" s="9"/>
      <c r="C49" s="31" t="s">
        <v>14</v>
      </c>
      <c r="D49" s="65"/>
      <c r="E49" s="33">
        <f>SUM(E50,E56)</f>
        <v>731200</v>
      </c>
      <c r="F49" s="33">
        <f>SUM(F50,F56)</f>
        <v>710500</v>
      </c>
      <c r="G49" s="33">
        <f>SUM(G50,G56)</f>
        <v>710500</v>
      </c>
      <c r="H49" s="34">
        <f>(G49/F49)*100</f>
        <v>100</v>
      </c>
      <c r="I49" s="25"/>
    </row>
    <row r="50" spans="1:9" ht="45">
      <c r="A50" s="2"/>
      <c r="B50" s="9"/>
      <c r="C50" s="85"/>
      <c r="D50" s="89" t="s">
        <v>13</v>
      </c>
      <c r="E50" s="93">
        <v>731200</v>
      </c>
      <c r="F50" s="93">
        <v>702500</v>
      </c>
      <c r="G50" s="93">
        <v>702500</v>
      </c>
      <c r="H50" s="91">
        <f>(G50/F50)*100</f>
        <v>100</v>
      </c>
      <c r="I50" s="25"/>
    </row>
    <row r="51" spans="1:9" ht="15">
      <c r="A51" s="2"/>
      <c r="B51" s="9"/>
      <c r="C51" s="85"/>
      <c r="D51" s="89" t="s">
        <v>53</v>
      </c>
      <c r="E51" s="37"/>
      <c r="F51" s="37"/>
      <c r="G51" s="37"/>
      <c r="H51" s="38"/>
      <c r="I51" s="25"/>
    </row>
    <row r="52" spans="1:9" ht="33" customHeight="1">
      <c r="A52" s="2"/>
      <c r="B52" s="9"/>
      <c r="C52" s="85"/>
      <c r="D52" s="89" t="s">
        <v>55</v>
      </c>
      <c r="E52" s="37">
        <v>100000</v>
      </c>
      <c r="F52" s="37">
        <v>0</v>
      </c>
      <c r="G52" s="37">
        <v>0</v>
      </c>
      <c r="H52" s="38">
        <v>0</v>
      </c>
      <c r="I52" s="25"/>
    </row>
    <row r="53" spans="1:9" ht="33.75" customHeight="1">
      <c r="A53" s="2"/>
      <c r="B53" s="9"/>
      <c r="C53" s="85"/>
      <c r="D53" s="89" t="s">
        <v>56</v>
      </c>
      <c r="E53" s="37">
        <v>0</v>
      </c>
      <c r="F53" s="37">
        <v>19300</v>
      </c>
      <c r="G53" s="37">
        <v>19300</v>
      </c>
      <c r="H53" s="38">
        <f>(G53/F53)*100</f>
        <v>100</v>
      </c>
      <c r="I53" s="25"/>
    </row>
    <row r="54" spans="1:9" ht="45">
      <c r="A54" s="2"/>
      <c r="B54" s="9"/>
      <c r="C54" s="85"/>
      <c r="D54" s="89" t="s">
        <v>57</v>
      </c>
      <c r="E54" s="37">
        <v>0</v>
      </c>
      <c r="F54" s="37">
        <v>2000</v>
      </c>
      <c r="G54" s="37">
        <v>2000</v>
      </c>
      <c r="H54" s="38">
        <f>(G54/F54)*100</f>
        <v>100</v>
      </c>
      <c r="I54" s="25"/>
    </row>
    <row r="55" spans="1:9" ht="35.25" customHeight="1">
      <c r="A55" s="2"/>
      <c r="B55" s="9"/>
      <c r="C55" s="85"/>
      <c r="D55" s="89" t="s">
        <v>58</v>
      </c>
      <c r="E55" s="37">
        <v>0</v>
      </c>
      <c r="F55" s="37">
        <v>50000</v>
      </c>
      <c r="G55" s="37">
        <v>50000</v>
      </c>
      <c r="H55" s="38">
        <f>(G55/F55)*100</f>
        <v>100</v>
      </c>
      <c r="I55" s="25"/>
    </row>
    <row r="56" spans="1:9" ht="39" customHeight="1" thickBot="1">
      <c r="A56" s="2"/>
      <c r="B56" s="20"/>
      <c r="C56" s="20"/>
      <c r="D56" s="75" t="s">
        <v>54</v>
      </c>
      <c r="E56" s="45">
        <v>0</v>
      </c>
      <c r="F56" s="45">
        <v>8000</v>
      </c>
      <c r="G56" s="45">
        <v>8000</v>
      </c>
      <c r="H56" s="38">
        <f>(G56/F56)*100</f>
        <v>100</v>
      </c>
      <c r="I56" s="25"/>
    </row>
    <row r="57" spans="1:9" ht="15">
      <c r="A57" s="2"/>
      <c r="B57" s="15"/>
      <c r="C57" s="15"/>
      <c r="D57" s="15"/>
      <c r="E57" s="48"/>
      <c r="F57" s="48"/>
      <c r="G57" s="48"/>
      <c r="H57" s="50"/>
      <c r="I57" s="25"/>
    </row>
    <row r="58" spans="1:9" ht="15.75">
      <c r="A58" s="2"/>
      <c r="B58" s="92"/>
      <c r="C58" s="17" t="s">
        <v>9</v>
      </c>
      <c r="D58" s="17"/>
      <c r="E58" s="52">
        <f>SUM(E42,E49)</f>
        <v>1535300</v>
      </c>
      <c r="F58" s="52">
        <f>SUM(F42,F49)</f>
        <v>1532250</v>
      </c>
      <c r="G58" s="52">
        <f>SUM(G42,G49)</f>
        <v>1532250</v>
      </c>
      <c r="H58" s="54">
        <f>(G58/F58)*100</f>
        <v>100</v>
      </c>
      <c r="I58" s="25"/>
    </row>
    <row r="59" spans="1:9" ht="15.75" thickBot="1">
      <c r="A59" s="2"/>
      <c r="B59" s="6"/>
      <c r="C59" s="6"/>
      <c r="D59" s="6"/>
      <c r="E59" s="56"/>
      <c r="F59" s="56"/>
      <c r="G59" s="56"/>
      <c r="H59" s="58"/>
      <c r="I59" s="25"/>
    </row>
    <row r="60" spans="1:9" ht="21.75" customHeight="1">
      <c r="A60" s="2"/>
      <c r="B60" s="2"/>
      <c r="C60" s="2"/>
      <c r="D60" s="2"/>
      <c r="E60" s="2"/>
      <c r="F60" s="2"/>
      <c r="G60" s="2"/>
      <c r="H60" s="59"/>
      <c r="I60" s="25"/>
    </row>
    <row r="61" spans="1:9" ht="15" hidden="1">
      <c r="A61" s="2"/>
      <c r="B61" s="2"/>
      <c r="C61" s="2"/>
      <c r="D61" s="2"/>
      <c r="E61" s="2"/>
      <c r="F61" s="2"/>
      <c r="G61" s="2"/>
      <c r="H61" s="59"/>
      <c r="I61" s="25"/>
    </row>
    <row r="62" spans="1:9" ht="13.5" customHeight="1">
      <c r="A62" s="2"/>
      <c r="B62" s="2"/>
      <c r="C62" s="2"/>
      <c r="D62" s="2"/>
      <c r="E62" s="2"/>
      <c r="F62" s="2"/>
      <c r="G62" s="2"/>
      <c r="H62" s="59"/>
      <c r="I62" s="25"/>
    </row>
    <row r="63" spans="1:9" ht="82.5" customHeight="1">
      <c r="A63" s="2"/>
      <c r="B63" s="2"/>
      <c r="C63" s="27" t="s">
        <v>15</v>
      </c>
      <c r="D63" s="2"/>
      <c r="E63" s="2"/>
      <c r="F63" s="2"/>
      <c r="G63" s="2"/>
      <c r="H63" s="59"/>
      <c r="I63" s="25"/>
    </row>
    <row r="64" spans="1:9" ht="15.75" thickBot="1">
      <c r="A64" s="2"/>
      <c r="B64" s="2"/>
      <c r="C64" s="2"/>
      <c r="D64" s="2"/>
      <c r="E64" s="2"/>
      <c r="F64" s="2"/>
      <c r="G64" s="2"/>
      <c r="H64" s="59"/>
      <c r="I64" s="25"/>
    </row>
    <row r="65" spans="1:9" ht="15.75">
      <c r="A65" s="2"/>
      <c r="B65" s="15"/>
      <c r="C65" s="15"/>
      <c r="D65" s="14"/>
      <c r="E65" s="5" t="s">
        <v>27</v>
      </c>
      <c r="F65" s="5" t="s">
        <v>27</v>
      </c>
      <c r="G65" s="5" t="s">
        <v>28</v>
      </c>
      <c r="H65" s="61" t="s">
        <v>29</v>
      </c>
      <c r="I65" s="25"/>
    </row>
    <row r="66" spans="1:9" ht="15.75">
      <c r="A66" s="2"/>
      <c r="B66" s="19" t="s">
        <v>3</v>
      </c>
      <c r="C66" s="19" t="s">
        <v>16</v>
      </c>
      <c r="D66" s="62" t="s">
        <v>17</v>
      </c>
      <c r="E66" s="19" t="s">
        <v>34</v>
      </c>
      <c r="F66" s="19" t="s">
        <v>49</v>
      </c>
      <c r="G66" s="19" t="s">
        <v>49</v>
      </c>
      <c r="H66" s="63" t="s">
        <v>30</v>
      </c>
      <c r="I66" s="25"/>
    </row>
    <row r="67" spans="1:9" ht="15.75" thickBot="1">
      <c r="A67" s="2"/>
      <c r="B67" s="6"/>
      <c r="C67" s="6"/>
      <c r="D67" s="18"/>
      <c r="E67" s="6"/>
      <c r="F67" s="6"/>
      <c r="G67" s="6"/>
      <c r="H67" s="58"/>
      <c r="I67" s="25"/>
    </row>
    <row r="68" spans="1:9" ht="15">
      <c r="A68" s="2"/>
      <c r="B68" s="7"/>
      <c r="C68" s="2"/>
      <c r="D68" s="7"/>
      <c r="E68" s="37"/>
      <c r="F68" s="37"/>
      <c r="G68" s="37"/>
      <c r="H68" s="38"/>
      <c r="I68" s="25"/>
    </row>
    <row r="69" spans="1:9" ht="15.75">
      <c r="A69" s="2"/>
      <c r="B69" s="22">
        <v>754</v>
      </c>
      <c r="C69" s="69" t="s">
        <v>18</v>
      </c>
      <c r="D69" s="70"/>
      <c r="E69" s="71">
        <f>SUM(E70)</f>
        <v>62000</v>
      </c>
      <c r="F69" s="71">
        <f>SUM(F70)</f>
        <v>62000</v>
      </c>
      <c r="G69" s="71">
        <f>SUM(G70)</f>
        <v>59438</v>
      </c>
      <c r="H69" s="72">
        <f>(G69/F69)*100</f>
        <v>95.86774193548388</v>
      </c>
      <c r="I69" s="25"/>
    </row>
    <row r="70" spans="1:9" ht="42.75" customHeight="1">
      <c r="A70" s="2"/>
      <c r="B70" s="10"/>
      <c r="C70" s="2"/>
      <c r="D70" s="73" t="s">
        <v>47</v>
      </c>
      <c r="E70" s="37">
        <v>62000</v>
      </c>
      <c r="F70" s="37">
        <v>62000</v>
      </c>
      <c r="G70" s="74">
        <v>59438</v>
      </c>
      <c r="H70" s="38">
        <f>(G70/F70)*100</f>
        <v>95.86774193548388</v>
      </c>
      <c r="I70" s="25"/>
    </row>
    <row r="71" spans="1:9" ht="15">
      <c r="A71" s="2"/>
      <c r="B71" s="10"/>
      <c r="C71" s="9"/>
      <c r="D71" s="75"/>
      <c r="E71" s="37"/>
      <c r="F71" s="37"/>
      <c r="G71" s="37"/>
      <c r="H71" s="38"/>
      <c r="I71" s="25"/>
    </row>
    <row r="72" spans="1:9" ht="15.75">
      <c r="A72" s="2"/>
      <c r="B72" s="22"/>
      <c r="C72" s="69" t="s">
        <v>31</v>
      </c>
      <c r="D72" s="70"/>
      <c r="E72" s="71">
        <f>SUM(E74:E81)</f>
        <v>8400</v>
      </c>
      <c r="F72" s="71">
        <f>SUM(F74:F81)</f>
        <v>178450</v>
      </c>
      <c r="G72" s="71">
        <f>SUM(G74:G81)</f>
        <v>170050</v>
      </c>
      <c r="H72" s="72">
        <f>(G72/F72)*100</f>
        <v>95.29279910339031</v>
      </c>
      <c r="I72" s="25"/>
    </row>
    <row r="73" spans="1:9" ht="15.75">
      <c r="A73" s="2"/>
      <c r="B73" s="8"/>
      <c r="C73" s="77"/>
      <c r="D73" s="78"/>
      <c r="E73" s="79"/>
      <c r="F73" s="79"/>
      <c r="G73" s="79"/>
      <c r="H73" s="95"/>
      <c r="I73" s="25"/>
    </row>
    <row r="74" spans="1:9" ht="76.5" customHeight="1">
      <c r="A74" s="2"/>
      <c r="B74" s="24">
        <v>754</v>
      </c>
      <c r="C74" s="77"/>
      <c r="D74" s="73" t="s">
        <v>52</v>
      </c>
      <c r="E74" s="37">
        <v>0</v>
      </c>
      <c r="F74" s="37">
        <v>150000</v>
      </c>
      <c r="G74" s="37">
        <v>150000</v>
      </c>
      <c r="H74" s="38">
        <f>(G74/F74)*100</f>
        <v>100</v>
      </c>
      <c r="I74" s="25"/>
    </row>
    <row r="75" spans="1:9" ht="15.75">
      <c r="A75" s="2"/>
      <c r="B75" s="8"/>
      <c r="C75" s="77"/>
      <c r="D75" s="78"/>
      <c r="E75" s="37"/>
      <c r="F75" s="37"/>
      <c r="G75" s="37"/>
      <c r="H75" s="38"/>
      <c r="I75" s="25"/>
    </row>
    <row r="76" spans="1:9" ht="45.75">
      <c r="A76" s="2"/>
      <c r="B76" s="24">
        <v>851</v>
      </c>
      <c r="C76" s="77"/>
      <c r="D76" s="73" t="s">
        <v>42</v>
      </c>
      <c r="E76" s="37">
        <v>0</v>
      </c>
      <c r="F76" s="37">
        <v>1250</v>
      </c>
      <c r="G76" s="37">
        <v>1250</v>
      </c>
      <c r="H76" s="38">
        <f aca="true" t="shared" si="0" ref="H76:H81">(G76/F76)*100</f>
        <v>100</v>
      </c>
      <c r="I76" s="25"/>
    </row>
    <row r="77" spans="1:9" ht="90.75">
      <c r="A77" s="2"/>
      <c r="B77" s="24"/>
      <c r="C77" s="77"/>
      <c r="D77" s="73" t="s">
        <v>43</v>
      </c>
      <c r="E77" s="37">
        <v>0</v>
      </c>
      <c r="F77" s="37">
        <v>3250</v>
      </c>
      <c r="G77" s="37">
        <v>3250</v>
      </c>
      <c r="H77" s="38">
        <f t="shared" si="0"/>
        <v>100</v>
      </c>
      <c r="I77" s="25"/>
    </row>
    <row r="78" spans="1:9" ht="75.75">
      <c r="A78" s="2"/>
      <c r="B78" s="24"/>
      <c r="C78" s="77"/>
      <c r="D78" s="73" t="s">
        <v>44</v>
      </c>
      <c r="E78" s="37">
        <v>0</v>
      </c>
      <c r="F78" s="37">
        <v>3950</v>
      </c>
      <c r="G78" s="37">
        <v>3950</v>
      </c>
      <c r="H78" s="38">
        <f t="shared" si="0"/>
        <v>100</v>
      </c>
      <c r="I78" s="25"/>
    </row>
    <row r="79" spans="1:9" ht="75.75">
      <c r="A79" s="2"/>
      <c r="B79" s="8"/>
      <c r="C79" s="77"/>
      <c r="D79" s="73" t="s">
        <v>45</v>
      </c>
      <c r="E79" s="37">
        <v>0</v>
      </c>
      <c r="F79" s="37">
        <v>1600</v>
      </c>
      <c r="G79" s="37">
        <v>1600</v>
      </c>
      <c r="H79" s="38">
        <f t="shared" si="0"/>
        <v>100</v>
      </c>
      <c r="I79" s="25"/>
    </row>
    <row r="80" spans="1:9" ht="45.75">
      <c r="A80" s="2"/>
      <c r="B80" s="23"/>
      <c r="C80" s="31"/>
      <c r="D80" s="96" t="s">
        <v>41</v>
      </c>
      <c r="E80" s="76">
        <v>0</v>
      </c>
      <c r="F80" s="76">
        <v>10000</v>
      </c>
      <c r="G80" s="76">
        <v>10000</v>
      </c>
      <c r="H80" s="38">
        <f t="shared" si="0"/>
        <v>100</v>
      </c>
      <c r="I80" s="25"/>
    </row>
    <row r="81" spans="1:9" ht="60">
      <c r="A81" s="2"/>
      <c r="B81" s="24">
        <v>921</v>
      </c>
      <c r="C81" s="2"/>
      <c r="D81" s="73" t="s">
        <v>40</v>
      </c>
      <c r="E81" s="37">
        <v>8400</v>
      </c>
      <c r="F81" s="37">
        <v>8400</v>
      </c>
      <c r="G81" s="37">
        <v>0</v>
      </c>
      <c r="H81" s="91">
        <f t="shared" si="0"/>
        <v>0</v>
      </c>
      <c r="I81" s="25"/>
    </row>
    <row r="82" spans="1:9" ht="15.75">
      <c r="A82" s="2"/>
      <c r="B82" s="21"/>
      <c r="C82" s="11"/>
      <c r="D82" s="82"/>
      <c r="E82" s="32"/>
      <c r="F82" s="32"/>
      <c r="G82" s="32"/>
      <c r="H82" s="34"/>
      <c r="I82" s="25"/>
    </row>
    <row r="83" spans="1:9" ht="15.75">
      <c r="A83" s="2"/>
      <c r="B83" s="11">
        <v>926</v>
      </c>
      <c r="C83" s="31" t="s">
        <v>19</v>
      </c>
      <c r="D83" s="32"/>
      <c r="E83" s="33">
        <f>SUM(E84)</f>
        <v>92500</v>
      </c>
      <c r="F83" s="33">
        <f>SUM(F84)</f>
        <v>92500</v>
      </c>
      <c r="G83" s="33">
        <f>SUM(G84)</f>
        <v>82100</v>
      </c>
      <c r="H83" s="72">
        <f>(G83/F83)*100</f>
        <v>88.75675675675676</v>
      </c>
      <c r="I83" s="25"/>
    </row>
    <row r="84" spans="1:9" ht="75">
      <c r="A84" s="2"/>
      <c r="B84" s="9"/>
      <c r="C84" s="2"/>
      <c r="D84" s="73" t="s">
        <v>46</v>
      </c>
      <c r="E84" s="37">
        <v>92500</v>
      </c>
      <c r="F84" s="37">
        <v>92500</v>
      </c>
      <c r="G84" s="37">
        <v>82100</v>
      </c>
      <c r="H84" s="38">
        <f>(G84/F84)*100</f>
        <v>88.75675675675676</v>
      </c>
      <c r="I84" s="25"/>
    </row>
    <row r="85" spans="1:9" ht="15.75" thickBot="1">
      <c r="A85" s="2"/>
      <c r="B85" s="20"/>
      <c r="C85" s="68"/>
      <c r="D85" s="20"/>
      <c r="E85" s="45"/>
      <c r="F85" s="45"/>
      <c r="G85" s="45"/>
      <c r="H85" s="46"/>
      <c r="I85" s="25"/>
    </row>
    <row r="86" spans="1:9" ht="15">
      <c r="A86" s="2"/>
      <c r="B86" s="9"/>
      <c r="C86" s="2"/>
      <c r="D86" s="9"/>
      <c r="E86" s="37"/>
      <c r="F86" s="37"/>
      <c r="G86" s="74"/>
      <c r="H86" s="38"/>
      <c r="I86" s="25"/>
    </row>
    <row r="87" spans="1:9" ht="15.75">
      <c r="A87" s="2"/>
      <c r="B87" s="9"/>
      <c r="C87" s="4" t="s">
        <v>9</v>
      </c>
      <c r="D87" s="78"/>
      <c r="E87" s="79">
        <f>SUM(E69,E72,E83)</f>
        <v>162900</v>
      </c>
      <c r="F87" s="79">
        <f>SUM(F69,F72,F83)</f>
        <v>332950</v>
      </c>
      <c r="G87" s="79">
        <f>SUM(G69,G72,G83)</f>
        <v>311588</v>
      </c>
      <c r="H87" s="80">
        <f>(G87/F87)*100</f>
        <v>93.5840216248686</v>
      </c>
      <c r="I87" s="25"/>
    </row>
    <row r="88" spans="1:9" ht="15.75" thickBot="1">
      <c r="A88" s="2"/>
      <c r="B88" s="20"/>
      <c r="C88" s="68"/>
      <c r="D88" s="20"/>
      <c r="E88" s="45"/>
      <c r="F88" s="45"/>
      <c r="G88" s="83"/>
      <c r="H88" s="46"/>
      <c r="I88" s="25"/>
    </row>
    <row r="89" spans="1:9" ht="88.5" customHeight="1">
      <c r="A89" s="2"/>
      <c r="B89" s="2"/>
      <c r="C89" s="2"/>
      <c r="D89" s="2"/>
      <c r="E89" s="2"/>
      <c r="F89" s="2"/>
      <c r="G89" s="2"/>
      <c r="H89" s="59"/>
      <c r="I89" s="25"/>
    </row>
    <row r="90" spans="1:9" ht="15.75">
      <c r="A90" s="2"/>
      <c r="B90" s="2"/>
      <c r="C90" s="4" t="s">
        <v>32</v>
      </c>
      <c r="D90" s="4"/>
      <c r="E90" s="2"/>
      <c r="F90" s="2"/>
      <c r="G90" s="2"/>
      <c r="H90" s="2"/>
      <c r="I90" s="25"/>
    </row>
    <row r="91" spans="1:9" ht="15.75" thickBot="1">
      <c r="A91" s="2"/>
      <c r="B91" s="2"/>
      <c r="C91" s="2"/>
      <c r="D91" s="2"/>
      <c r="E91" s="28"/>
      <c r="F91" s="2"/>
      <c r="G91" s="28" t="s">
        <v>21</v>
      </c>
      <c r="H91" s="2"/>
      <c r="I91" s="25"/>
    </row>
    <row r="92" spans="1:9" ht="15.75">
      <c r="A92" s="2"/>
      <c r="B92" s="5" t="s">
        <v>3</v>
      </c>
      <c r="C92" s="5" t="s">
        <v>4</v>
      </c>
      <c r="D92" s="5" t="s">
        <v>5</v>
      </c>
      <c r="E92" s="5" t="s">
        <v>27</v>
      </c>
      <c r="F92" s="5" t="s">
        <v>27</v>
      </c>
      <c r="G92" s="5" t="s">
        <v>28</v>
      </c>
      <c r="H92" s="5" t="s">
        <v>29</v>
      </c>
      <c r="I92" s="25"/>
    </row>
    <row r="93" spans="1:9" ht="16.5" thickBot="1">
      <c r="A93" s="2"/>
      <c r="B93" s="6"/>
      <c r="C93" s="6"/>
      <c r="D93" s="6"/>
      <c r="E93" s="29" t="s">
        <v>34</v>
      </c>
      <c r="F93" s="29" t="s">
        <v>35</v>
      </c>
      <c r="G93" s="29" t="s">
        <v>35</v>
      </c>
      <c r="H93" s="29" t="s">
        <v>30</v>
      </c>
      <c r="I93" s="25"/>
    </row>
    <row r="94" spans="1:9" ht="15">
      <c r="A94" s="2"/>
      <c r="B94" s="7"/>
      <c r="C94" s="2"/>
      <c r="D94" s="7"/>
      <c r="E94" s="7"/>
      <c r="F94" s="7"/>
      <c r="G94" s="7"/>
      <c r="H94" s="30"/>
      <c r="I94" s="25"/>
    </row>
    <row r="95" spans="1:9" ht="15.75">
      <c r="A95" s="2"/>
      <c r="B95" s="21" t="s">
        <v>6</v>
      </c>
      <c r="C95" s="31" t="s">
        <v>32</v>
      </c>
      <c r="D95" s="32" t="s">
        <v>6</v>
      </c>
      <c r="E95" s="33">
        <f>SUM(E96)</f>
        <v>0</v>
      </c>
      <c r="F95" s="33">
        <f>SUM(F96)</f>
        <v>80126</v>
      </c>
      <c r="G95" s="33">
        <f>SUM(G96)</f>
        <v>79466</v>
      </c>
      <c r="H95" s="34">
        <f>(G95/F95)*100</f>
        <v>99.17629733170257</v>
      </c>
      <c r="I95" s="25"/>
    </row>
    <row r="96" spans="1:9" ht="75.75" thickBot="1">
      <c r="A96" s="2"/>
      <c r="B96" s="24">
        <v>750</v>
      </c>
      <c r="C96" s="9"/>
      <c r="D96" s="84" t="s">
        <v>48</v>
      </c>
      <c r="E96" s="37">
        <v>0</v>
      </c>
      <c r="F96" s="37">
        <v>80126</v>
      </c>
      <c r="G96" s="37">
        <v>79466</v>
      </c>
      <c r="H96" s="38">
        <f>(G96/F96)*100</f>
        <v>99.17629733170257</v>
      </c>
      <c r="I96" s="25"/>
    </row>
    <row r="97" spans="1:9" ht="15">
      <c r="A97" s="2"/>
      <c r="B97" s="14"/>
      <c r="C97" s="47"/>
      <c r="D97" s="15"/>
      <c r="E97" s="48"/>
      <c r="F97" s="48"/>
      <c r="G97" s="49"/>
      <c r="H97" s="50"/>
      <c r="I97" s="25"/>
    </row>
    <row r="98" spans="1:9" ht="15.75">
      <c r="A98" s="2"/>
      <c r="B98" s="16"/>
      <c r="C98" s="51" t="s">
        <v>9</v>
      </c>
      <c r="D98" s="17"/>
      <c r="E98" s="52">
        <f>SUM(E95)</f>
        <v>0</v>
      </c>
      <c r="F98" s="52">
        <f>SUM(F95)</f>
        <v>80126</v>
      </c>
      <c r="G98" s="52">
        <f>SUM(G95)</f>
        <v>79466</v>
      </c>
      <c r="H98" s="54">
        <f>(G98/F98)*100</f>
        <v>99.17629733170257</v>
      </c>
      <c r="I98" s="25"/>
    </row>
    <row r="99" spans="1:9" ht="15.75" thickBot="1">
      <c r="A99" s="2"/>
      <c r="B99" s="18"/>
      <c r="C99" s="55"/>
      <c r="D99" s="6"/>
      <c r="E99" s="56"/>
      <c r="F99" s="56"/>
      <c r="G99" s="57"/>
      <c r="H99" s="58"/>
      <c r="I99" s="25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5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5"/>
    </row>
    <row r="102" spans="3:9" ht="12.75">
      <c r="C102" s="25"/>
      <c r="D102" s="25"/>
      <c r="E102" s="25"/>
      <c r="F102" s="25"/>
      <c r="G102" s="25"/>
      <c r="H102" s="25"/>
      <c r="I102" s="25"/>
    </row>
    <row r="103" spans="3:9" ht="12.75">
      <c r="C103" s="25"/>
      <c r="D103" s="25"/>
      <c r="E103" s="25"/>
      <c r="F103" s="25"/>
      <c r="G103" s="25"/>
      <c r="H103" s="25"/>
      <c r="I103" s="25"/>
    </row>
    <row r="104" spans="3:9" ht="12.75">
      <c r="C104" s="25"/>
      <c r="D104" s="25"/>
      <c r="E104" s="25"/>
      <c r="F104" s="25"/>
      <c r="G104" s="25"/>
      <c r="H104" s="25"/>
      <c r="I104" s="25"/>
    </row>
    <row r="105" spans="3:9" ht="12.75">
      <c r="C105" s="25"/>
      <c r="D105" s="25"/>
      <c r="E105" s="25"/>
      <c r="F105" s="25"/>
      <c r="G105" s="25"/>
      <c r="H105" s="25"/>
      <c r="I105" s="25"/>
    </row>
    <row r="106" spans="3:9" ht="12.75">
      <c r="C106" s="25"/>
      <c r="D106" s="25"/>
      <c r="E106" s="25"/>
      <c r="F106" s="25"/>
      <c r="G106" s="25"/>
      <c r="H106" s="25"/>
      <c r="I106" s="25"/>
    </row>
    <row r="107" spans="3:9" ht="12.75">
      <c r="C107" s="25"/>
      <c r="D107" s="25"/>
      <c r="E107" s="25"/>
      <c r="F107" s="25"/>
      <c r="G107" s="25"/>
      <c r="H107" s="25"/>
      <c r="I107" s="25"/>
    </row>
    <row r="108" spans="3:9" ht="12.75">
      <c r="C108" s="25"/>
      <c r="D108" s="25"/>
      <c r="E108" s="25"/>
      <c r="F108" s="25"/>
      <c r="G108" s="25"/>
      <c r="H108" s="25"/>
      <c r="I108" s="25"/>
    </row>
    <row r="109" spans="3:9" ht="12.75">
      <c r="C109" s="25"/>
      <c r="D109" s="25"/>
      <c r="E109" s="25"/>
      <c r="F109" s="25"/>
      <c r="G109" s="25"/>
      <c r="H109" s="25"/>
      <c r="I109" s="25"/>
    </row>
    <row r="110" spans="3:9" ht="12.75">
      <c r="C110" s="25"/>
      <c r="D110" s="25"/>
      <c r="E110" s="25"/>
      <c r="F110" s="25"/>
      <c r="G110" s="25"/>
      <c r="H110" s="25"/>
      <c r="I110" s="25"/>
    </row>
    <row r="111" spans="3:9" ht="12.75">
      <c r="C111" s="25"/>
      <c r="D111" s="25"/>
      <c r="E111" s="25"/>
      <c r="F111" s="25"/>
      <c r="G111" s="25"/>
      <c r="H111" s="25"/>
      <c r="I111" s="25"/>
    </row>
    <row r="112" spans="3:9" ht="12.75">
      <c r="C112" s="25"/>
      <c r="D112" s="25"/>
      <c r="E112" s="25"/>
      <c r="F112" s="25"/>
      <c r="G112" s="25"/>
      <c r="H112" s="25"/>
      <c r="I112" s="25"/>
    </row>
    <row r="113" spans="3:9" ht="12.75">
      <c r="C113" s="25"/>
      <c r="D113" s="25"/>
      <c r="E113" s="25"/>
      <c r="F113" s="25"/>
      <c r="G113" s="25"/>
      <c r="H113" s="25"/>
      <c r="I113" s="25"/>
    </row>
    <row r="114" spans="3:9" ht="12.75">
      <c r="C114" s="25"/>
      <c r="D114" s="25"/>
      <c r="E114" s="25"/>
      <c r="F114" s="25"/>
      <c r="G114" s="25"/>
      <c r="H114" s="25"/>
      <c r="I114" s="25"/>
    </row>
    <row r="115" spans="3:9" ht="12.75">
      <c r="C115" s="25"/>
      <c r="D115" s="25"/>
      <c r="E115" s="25"/>
      <c r="F115" s="25"/>
      <c r="G115" s="25"/>
      <c r="H115" s="25"/>
      <c r="I115" s="25"/>
    </row>
    <row r="116" spans="3:9" ht="12.75">
      <c r="C116" s="25"/>
      <c r="D116" s="25"/>
      <c r="E116" s="25"/>
      <c r="F116" s="25"/>
      <c r="G116" s="25"/>
      <c r="H116" s="25"/>
      <c r="I116" s="25"/>
    </row>
    <row r="117" spans="3:9" ht="12.75">
      <c r="C117" s="25"/>
      <c r="D117" s="25"/>
      <c r="E117" s="25"/>
      <c r="F117" s="25"/>
      <c r="G117" s="25"/>
      <c r="H117" s="25"/>
      <c r="I117" s="25"/>
    </row>
    <row r="118" spans="3:9" ht="12.75">
      <c r="C118" s="25"/>
      <c r="D118" s="25"/>
      <c r="E118" s="25"/>
      <c r="F118" s="25"/>
      <c r="G118" s="25"/>
      <c r="H118" s="25"/>
      <c r="I118" s="25"/>
    </row>
    <row r="119" spans="3:9" ht="12.75">
      <c r="C119" s="25"/>
      <c r="D119" s="25"/>
      <c r="E119" s="25"/>
      <c r="F119" s="25"/>
      <c r="G119" s="25"/>
      <c r="H119" s="25"/>
      <c r="I119" s="25"/>
    </row>
    <row r="120" spans="3:9" ht="12.75">
      <c r="C120" s="25"/>
      <c r="D120" s="25"/>
      <c r="E120" s="25"/>
      <c r="F120" s="25"/>
      <c r="G120" s="25"/>
      <c r="H120" s="25"/>
      <c r="I120" s="25"/>
    </row>
    <row r="121" spans="3:9" ht="12.75">
      <c r="C121" s="25"/>
      <c r="D121" s="25"/>
      <c r="E121" s="25"/>
      <c r="F121" s="25"/>
      <c r="G121" s="25"/>
      <c r="H121" s="25"/>
      <c r="I121" s="25"/>
    </row>
    <row r="122" spans="3:9" ht="12.75">
      <c r="C122" s="25"/>
      <c r="D122" s="25"/>
      <c r="E122" s="25"/>
      <c r="F122" s="25"/>
      <c r="G122" s="25"/>
      <c r="H122" s="25"/>
      <c r="I122" s="25"/>
    </row>
    <row r="123" spans="3:9" ht="12.75">
      <c r="C123" s="25"/>
      <c r="D123" s="25"/>
      <c r="E123" s="25"/>
      <c r="F123" s="25"/>
      <c r="G123" s="25"/>
      <c r="H123" s="25"/>
      <c r="I123" s="25"/>
    </row>
    <row r="124" spans="3:9" ht="12.75">
      <c r="C124" s="25"/>
      <c r="D124" s="25"/>
      <c r="E124" s="25"/>
      <c r="F124" s="25"/>
      <c r="G124" s="25"/>
      <c r="H124" s="25"/>
      <c r="I124" s="25"/>
    </row>
    <row r="125" spans="3:9" ht="12.75">
      <c r="C125" s="25"/>
      <c r="D125" s="25"/>
      <c r="E125" s="25"/>
      <c r="F125" s="25"/>
      <c r="G125" s="25"/>
      <c r="H125" s="25"/>
      <c r="I125" s="25"/>
    </row>
    <row r="126" spans="3:9" ht="12.75">
      <c r="C126" s="25"/>
      <c r="D126" s="25"/>
      <c r="E126" s="25"/>
      <c r="F126" s="25"/>
      <c r="G126" s="25"/>
      <c r="H126" s="25"/>
      <c r="I126" s="25"/>
    </row>
    <row r="127" spans="3:9" ht="12.75">
      <c r="C127" s="25"/>
      <c r="D127" s="25"/>
      <c r="E127" s="25"/>
      <c r="F127" s="25"/>
      <c r="G127" s="25"/>
      <c r="H127" s="25"/>
      <c r="I127" s="25"/>
    </row>
    <row r="128" spans="3:9" ht="12.75">
      <c r="C128" s="25"/>
      <c r="D128" s="25"/>
      <c r="E128" s="25"/>
      <c r="F128" s="25"/>
      <c r="G128" s="25"/>
      <c r="H128" s="25"/>
      <c r="I128" s="25"/>
    </row>
    <row r="129" spans="3:9" ht="12.75">
      <c r="C129" s="25"/>
      <c r="D129" s="25"/>
      <c r="E129" s="25"/>
      <c r="F129" s="25"/>
      <c r="G129" s="25"/>
      <c r="H129" s="25"/>
      <c r="I129" s="25"/>
    </row>
  </sheetData>
  <printOptions/>
  <pageMargins left="0.75" right="0.75" top="0.56" bottom="0.53" header="0.5" footer="0.5"/>
  <pageSetup fitToHeight="2" fitToWidth="2" horizontalDpi="600" verticalDpi="600" orientation="portrait" paperSize="9" scale="54" r:id="rId1"/>
  <rowBreaks count="1" manualBreakCount="1">
    <brk id="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2005-03-24T10:44:06Z</cp:lastPrinted>
  <dcterms:created xsi:type="dcterms:W3CDTF">2000-11-20T07:32:47Z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