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'Arkusz1'!$A$1:$G$97</definedName>
  </definedNames>
  <calcPr fullCalcOnLoad="1"/>
</workbook>
</file>

<file path=xl/sharedStrings.xml><?xml version="1.0" encoding="utf-8"?>
<sst xmlns="http://schemas.openxmlformats.org/spreadsheetml/2006/main" count="107" uniqueCount="69">
  <si>
    <t>Dział</t>
  </si>
  <si>
    <t>Nazwa podmiotu</t>
  </si>
  <si>
    <t>Zakres zadań</t>
  </si>
  <si>
    <t xml:space="preserve"> </t>
  </si>
  <si>
    <t>Miejski Ośrodek Sportu i Rekreacji</t>
  </si>
  <si>
    <t>R  A  Z  E  M</t>
  </si>
  <si>
    <t>INSTYTUCJE   KULTURY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</si>
  <si>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</si>
  <si>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</si>
  <si>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</si>
  <si>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</si>
  <si>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</si>
  <si>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</si>
  <si>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>Zał. Nr 5</t>
  </si>
  <si>
    <t>w tym:</t>
  </si>
  <si>
    <t xml:space="preserve">kryta pływalnia, kąpielisko </t>
  </si>
  <si>
    <t>hala sportowa, stadion</t>
  </si>
  <si>
    <t xml:space="preserve">Przedszkola Publiczne </t>
  </si>
  <si>
    <t>Starostwo Powiatowe</t>
  </si>
  <si>
    <t>Gospodarstwo pomocnicze</t>
  </si>
  <si>
    <t>RAZEM</t>
  </si>
  <si>
    <t>Zarząd Budynkami Mieszkalnymi</t>
  </si>
  <si>
    <t>* na realizację zadań oświatowych</t>
  </si>
  <si>
    <t>* bieżące utrzymanie</t>
  </si>
  <si>
    <t>Jednostki niezaliczane do sektora finansów publicznych</t>
  </si>
  <si>
    <t>ZAKŁADY BUDŻETOWE</t>
  </si>
  <si>
    <t>GOSPODARSTWA POMOCNICZE</t>
  </si>
  <si>
    <t>INNE PODMIOTY</t>
  </si>
  <si>
    <t>OTRZYMUJĄCE DOTACJE NA PODSTAWIE ZAWARTYCH POROZUMIEŃ</t>
  </si>
  <si>
    <t>na realizację zadań publicznych</t>
  </si>
  <si>
    <t>z budżetu miasta w 2006 roku</t>
  </si>
  <si>
    <t>* wydatki majątkowe - remont i modernizacja budynków przy ul. 6-go Lutego 4 z przeznaczeniem na lokale socjalne</t>
  </si>
  <si>
    <t>* wydatki majątkowe - termomodernizacja budynków mieszkalnych</t>
  </si>
  <si>
    <t>* wydatki majątkowe - budowa kwatery nr II składowiska gminnego Gać</t>
  </si>
  <si>
    <t>* utrzymanie terenów niezagospodarowanych</t>
  </si>
  <si>
    <t xml:space="preserve">* prowadzenie działalności w zakresie upowszechniania kultury </t>
  </si>
  <si>
    <t>* prowadzenie działalności w zakresie upowszechniania kultury oraz zakupy inwestycyjne</t>
  </si>
  <si>
    <t xml:space="preserve">* wydatki majątkowe - termomodernizacja budynku BCK </t>
  </si>
  <si>
    <t>* wydatki majątkowe - termomodernizacja budynku MBP</t>
  </si>
  <si>
    <t>* wydatki majątkowe - modernizacja obiektu odkrytego basenu miejskiego</t>
  </si>
  <si>
    <t>* wydatki majątkowe - rewitalizacja budynków mieszkalnych</t>
  </si>
  <si>
    <t>* wydatki majątkowe - remont i modernizacja budynku przy ul. Piastowskiej 34</t>
  </si>
  <si>
    <t>* świadczenie usług na rzecz Urzędu Miasta Brzeg - sprzątanie budynków UM (ul. Robotnicza 12, Ratusz oraz plomba przy ul. Sukiennice 2)</t>
  </si>
  <si>
    <t>* przeciwdziałanie alkoholizmowi</t>
  </si>
  <si>
    <t>* ochrona i promocja zdrowia</t>
  </si>
  <si>
    <t>* na realizację zadań publicznych z zakresu kultury fizycznej i sportu przez organizacje pożytku publicznego</t>
  </si>
  <si>
    <t>* nauka pływania</t>
  </si>
  <si>
    <t>* doskonalenie zawodowe</t>
  </si>
  <si>
    <t>* odpis na ZFŚS</t>
  </si>
  <si>
    <t>* zakup krzeseł i stolików</t>
  </si>
  <si>
    <t>* remont oświetlenia</t>
  </si>
  <si>
    <t>w tym: remonty - 56.000 zł</t>
  </si>
  <si>
    <t>w tym: remonty - 52.000 zł</t>
  </si>
  <si>
    <t>Ekologiczny Związek Gospodarki Odpadami Komunalnymi "EKOGOK"</t>
  </si>
  <si>
    <t>realizacja Wieloletniego Programu Szkolenia Sportowego Dzieci i Młodzieży</t>
  </si>
  <si>
    <t>Wyk.</t>
  </si>
  <si>
    <t>%</t>
  </si>
  <si>
    <t>Plan</t>
  </si>
  <si>
    <t>30.06.2006 r.</t>
  </si>
  <si>
    <t>01.01.2006 r.</t>
  </si>
  <si>
    <t>Wykonanie</t>
  </si>
  <si>
    <t>Zespół Szkół Przemysłu Spożywczego w Brzegu - 7.460 zł</t>
  </si>
  <si>
    <t>Zespół Szkół Ekonomicznych w Brzegu - 3.080 zł</t>
  </si>
  <si>
    <t>Zespół Placówek Opiekuńczo - Wychowawczych "Szansa" w Brzegu - 19.687 zł</t>
  </si>
  <si>
    <t>II Liceum Ogólnokształcące w Brzegu - 800 zł</t>
  </si>
  <si>
    <t>Zespół Szkół Budowlanych w Brzegu -6.373 zł</t>
  </si>
  <si>
    <t>Zespół Szkół Zawodowych nr 1 w Brzegu - 600 zł</t>
  </si>
  <si>
    <t>Brzeskie Stowarzyszenie Chorych na SM - 18.000 zł</t>
  </si>
  <si>
    <t>WYKAZ podmiotów otrzymujących dotacje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</si>
</sst>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0" fillId="0" borderId="2" xfId="0" applyFont="1" applyBorder="1" applyAlignment="1">
      <alignment/>
    </xf>
    <xf numFmtId="41" fontId="1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41" fontId="0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left" wrapText="1"/>
    </xf>
    <xf numFmtId="164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 vertical="top"/>
    </xf>
    <xf numFmtId="37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41" fontId="0" fillId="0" borderId="8" xfId="0" applyNumberFormat="1" applyFont="1" applyBorder="1" applyAlignment="1">
      <alignment/>
    </xf>
    <xf numFmtId="0" fontId="1" fillId="0" borderId="14" xfId="0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0" fillId="0" borderId="6" xfId="0" applyFont="1" applyBorder="1" applyAlignment="1">
      <alignment horizontal="center" vertical="top"/>
    </xf>
    <xf numFmtId="0" fontId="0" fillId="0" borderId="22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37" fontId="0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 vertical="top"/>
    </xf>
    <xf numFmtId="37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wrapText="1"/>
    </xf>
    <xf numFmtId="164" fontId="0" fillId="0" borderId="5" xfId="0" applyNumberFormat="1" applyFont="1" applyBorder="1" applyAlignment="1">
      <alignment/>
    </xf>
    <xf numFmtId="39" fontId="3" fillId="0" borderId="1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39" fontId="0" fillId="0" borderId="2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39" fontId="1" fillId="0" borderId="6" xfId="0" applyNumberFormat="1" applyFont="1" applyBorder="1" applyAlignment="1">
      <alignment/>
    </xf>
    <xf numFmtId="39" fontId="0" fillId="0" borderId="6" xfId="0" applyNumberFormat="1" applyFont="1" applyBorder="1" applyAlignment="1">
      <alignment/>
    </xf>
    <xf numFmtId="39" fontId="1" fillId="0" borderId="5" xfId="0" applyNumberFormat="1" applyFont="1" applyBorder="1" applyAlignment="1">
      <alignment/>
    </xf>
    <xf numFmtId="39" fontId="0" fillId="0" borderId="7" xfId="0" applyNumberFormat="1" applyFont="1" applyBorder="1" applyAlignment="1">
      <alignment/>
    </xf>
    <xf numFmtId="39" fontId="0" fillId="0" borderId="8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39" fontId="0" fillId="0" borderId="6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1" fillId="0" borderId="5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="110" zoomScaleNormal="110" workbookViewId="0" topLeftCell="A4">
      <selection activeCell="C4" sqref="C4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36.00390625" style="0" customWidth="1"/>
    <col min="4" max="5" width="12.75390625" style="0" customWidth="1"/>
    <col min="6" max="6" width="13.875" style="0" customWidth="1"/>
    <col min="7" max="7" width="10.875" style="0" bestFit="1" customWidth="1"/>
  </cols>
  <sheetData>
    <row r="1" spans="1:7" ht="13.5" customHeight="1">
      <c r="A1" s="4"/>
      <c r="B1" s="82" t="s">
        <v>68</v>
      </c>
      <c r="C1" s="68"/>
      <c r="D1" s="1"/>
      <c r="E1" s="1"/>
      <c r="G1" s="83" t="s">
        <v>13</v>
      </c>
    </row>
    <row r="2" spans="1:5" ht="13.5" customHeight="1">
      <c r="A2" s="4"/>
      <c r="B2" s="82" t="s">
        <v>30</v>
      </c>
      <c r="C2" s="68"/>
      <c r="D2" s="1"/>
      <c r="E2" s="1"/>
    </row>
    <row r="3" spans="1:5" ht="12.75" customHeight="1">
      <c r="A3" s="4"/>
      <c r="B3" s="81" t="s">
        <v>29</v>
      </c>
      <c r="C3" s="1"/>
      <c r="D3" s="1"/>
      <c r="E3" s="1"/>
    </row>
    <row r="4" spans="1:4" ht="12.75" customHeight="1">
      <c r="A4" s="3"/>
      <c r="B4" s="3"/>
      <c r="C4" s="3"/>
      <c r="D4" s="3"/>
    </row>
    <row r="5" spans="1:4" ht="12.75" customHeight="1">
      <c r="A5" s="3"/>
      <c r="B5" s="1" t="s">
        <v>25</v>
      </c>
      <c r="C5" s="4"/>
      <c r="D5" s="3"/>
    </row>
    <row r="6" spans="1:3" ht="12.75" customHeight="1" thickBot="1">
      <c r="A6" s="3"/>
      <c r="B6" s="3"/>
      <c r="C6" s="3"/>
    </row>
    <row r="7" spans="1:7" ht="12.75" customHeight="1">
      <c r="A7" s="46" t="s">
        <v>0</v>
      </c>
      <c r="B7" s="46" t="s">
        <v>1</v>
      </c>
      <c r="C7" s="46" t="s">
        <v>2</v>
      </c>
      <c r="D7" s="46" t="s">
        <v>57</v>
      </c>
      <c r="E7" s="46" t="s">
        <v>57</v>
      </c>
      <c r="F7" s="46" t="s">
        <v>60</v>
      </c>
      <c r="G7" s="46" t="s">
        <v>55</v>
      </c>
    </row>
    <row r="8" spans="1:7" ht="12.75" customHeight="1" thickBot="1">
      <c r="A8" s="53"/>
      <c r="B8" s="42"/>
      <c r="C8" s="42"/>
      <c r="D8" s="47" t="s">
        <v>59</v>
      </c>
      <c r="E8" s="47" t="s">
        <v>58</v>
      </c>
      <c r="F8" s="47" t="s">
        <v>58</v>
      </c>
      <c r="G8" s="47" t="s">
        <v>56</v>
      </c>
    </row>
    <row r="9" spans="1:7" ht="12.75" customHeight="1">
      <c r="A9" s="5"/>
      <c r="B9" s="3"/>
      <c r="C9" s="5"/>
      <c r="D9" s="5"/>
      <c r="E9" s="5"/>
      <c r="F9" s="101"/>
      <c r="G9" s="5"/>
    </row>
    <row r="10" spans="1:7" ht="25.5">
      <c r="A10" s="6">
        <v>700</v>
      </c>
      <c r="B10" s="7" t="s">
        <v>21</v>
      </c>
      <c r="C10" s="8"/>
      <c r="D10" s="23">
        <f>SUM(D11:D14)</f>
        <v>2641000</v>
      </c>
      <c r="E10" s="23">
        <f>SUM(E11:E14)</f>
        <v>0</v>
      </c>
      <c r="F10" s="102">
        <f>SUM(F11:F14)</f>
        <v>0</v>
      </c>
      <c r="G10" s="122">
        <v>0</v>
      </c>
    </row>
    <row r="11" spans="1:7" ht="51">
      <c r="A11" s="10"/>
      <c r="B11" s="11"/>
      <c r="C11" s="12" t="s">
        <v>31</v>
      </c>
      <c r="D11" s="13">
        <v>1041000</v>
      </c>
      <c r="E11" s="13">
        <v>0</v>
      </c>
      <c r="F11" s="103">
        <v>0</v>
      </c>
      <c r="G11" s="123">
        <v>0</v>
      </c>
    </row>
    <row r="12" spans="1:7" ht="38.25">
      <c r="A12" s="10"/>
      <c r="B12" s="11"/>
      <c r="C12" s="15" t="s">
        <v>41</v>
      </c>
      <c r="D12" s="100">
        <v>1450000</v>
      </c>
      <c r="E12" s="100">
        <v>0</v>
      </c>
      <c r="F12" s="104">
        <v>0</v>
      </c>
      <c r="G12" s="123">
        <v>0</v>
      </c>
    </row>
    <row r="13" spans="1:7" ht="25.5">
      <c r="A13" s="10"/>
      <c r="B13" s="85"/>
      <c r="C13" s="15" t="s">
        <v>40</v>
      </c>
      <c r="D13" s="100">
        <v>100000</v>
      </c>
      <c r="E13" s="100">
        <v>0</v>
      </c>
      <c r="F13" s="104">
        <v>0</v>
      </c>
      <c r="G13" s="123">
        <v>0</v>
      </c>
    </row>
    <row r="14" spans="1:7" ht="26.25" customHeight="1">
      <c r="A14" s="84"/>
      <c r="B14" s="86"/>
      <c r="C14" s="87" t="s">
        <v>32</v>
      </c>
      <c r="D14" s="30">
        <v>50000</v>
      </c>
      <c r="E14" s="30">
        <v>0</v>
      </c>
      <c r="F14" s="105">
        <v>0</v>
      </c>
      <c r="G14" s="123">
        <v>0</v>
      </c>
    </row>
    <row r="15" spans="1:7" ht="12.75" customHeight="1">
      <c r="A15" s="18"/>
      <c r="B15" s="19"/>
      <c r="C15" s="18"/>
      <c r="D15" s="18"/>
      <c r="E15" s="18"/>
      <c r="F15" s="103"/>
      <c r="G15" s="124"/>
    </row>
    <row r="16" spans="1:7" ht="12.75" customHeight="1">
      <c r="A16" s="20">
        <v>801</v>
      </c>
      <c r="B16" s="21" t="s">
        <v>17</v>
      </c>
      <c r="C16" s="22" t="s">
        <v>3</v>
      </c>
      <c r="D16" s="23">
        <f>SUM(D17:D22)</f>
        <v>6069292</v>
      </c>
      <c r="E16" s="23">
        <f>SUM(E17:E22)</f>
        <v>6157383</v>
      </c>
      <c r="F16" s="102">
        <f>SUM(F17:F22)</f>
        <v>3651001</v>
      </c>
      <c r="G16" s="122">
        <f aca="true" t="shared" si="0" ref="G16:G24">(F16/E16)*100</f>
        <v>59.294687369617904</v>
      </c>
    </row>
    <row r="17" spans="1:7" ht="12.75" customHeight="1">
      <c r="A17" s="24"/>
      <c r="B17" s="18"/>
      <c r="C17" s="25" t="s">
        <v>22</v>
      </c>
      <c r="D17" s="26">
        <v>5895200</v>
      </c>
      <c r="E17" s="26">
        <f>5895200+88091</f>
        <v>5983291</v>
      </c>
      <c r="F17" s="103">
        <v>3614464.99</v>
      </c>
      <c r="G17" s="124">
        <f t="shared" si="0"/>
        <v>60.409313035251</v>
      </c>
    </row>
    <row r="18" spans="1:7" ht="12.75" customHeight="1">
      <c r="A18" s="28"/>
      <c r="B18" s="27"/>
      <c r="C18" s="25" t="s">
        <v>46</v>
      </c>
      <c r="D18" s="26">
        <v>9500</v>
      </c>
      <c r="E18" s="26">
        <v>9500</v>
      </c>
      <c r="F18" s="103">
        <v>744</v>
      </c>
      <c r="G18" s="124">
        <f t="shared" si="0"/>
        <v>7.831578947368421</v>
      </c>
    </row>
    <row r="19" spans="1:7" ht="12.75" customHeight="1">
      <c r="A19" s="28"/>
      <c r="B19" s="25"/>
      <c r="C19" s="25" t="s">
        <v>47</v>
      </c>
      <c r="D19" s="26">
        <v>21705</v>
      </c>
      <c r="E19" s="26">
        <v>21705</v>
      </c>
      <c r="F19" s="103">
        <v>7735.01</v>
      </c>
      <c r="G19" s="124">
        <f t="shared" si="0"/>
        <v>35.63699608385165</v>
      </c>
    </row>
    <row r="20" spans="1:7" ht="12.75" customHeight="1">
      <c r="A20" s="28"/>
      <c r="B20" s="25"/>
      <c r="C20" s="25" t="s">
        <v>48</v>
      </c>
      <c r="D20" s="29">
        <v>28057</v>
      </c>
      <c r="E20" s="29">
        <v>28057</v>
      </c>
      <c r="F20" s="106">
        <v>28057</v>
      </c>
      <c r="G20" s="124">
        <f t="shared" si="0"/>
        <v>100</v>
      </c>
    </row>
    <row r="21" spans="1:7" ht="12.75" customHeight="1">
      <c r="A21" s="28"/>
      <c r="B21" s="25"/>
      <c r="C21" s="25" t="s">
        <v>49</v>
      </c>
      <c r="D21" s="29">
        <v>53100</v>
      </c>
      <c r="E21" s="29">
        <v>53100</v>
      </c>
      <c r="F21" s="106">
        <v>0</v>
      </c>
      <c r="G21" s="124">
        <f t="shared" si="0"/>
        <v>0</v>
      </c>
    </row>
    <row r="22" spans="1:7" ht="12.75" customHeight="1">
      <c r="A22" s="28"/>
      <c r="B22" s="25"/>
      <c r="C22" s="25" t="s">
        <v>50</v>
      </c>
      <c r="D22" s="29">
        <v>61730</v>
      </c>
      <c r="E22" s="29">
        <v>61730</v>
      </c>
      <c r="F22" s="106">
        <v>0</v>
      </c>
      <c r="G22" s="134">
        <f t="shared" si="0"/>
        <v>0</v>
      </c>
    </row>
    <row r="23" spans="1:7" ht="25.5">
      <c r="A23" s="95">
        <v>900</v>
      </c>
      <c r="B23" s="76" t="s">
        <v>21</v>
      </c>
      <c r="C23" s="93"/>
      <c r="D23" s="96">
        <f>SUM(D24)</f>
        <v>450000</v>
      </c>
      <c r="E23" s="96">
        <f>SUM(E24)</f>
        <v>37500</v>
      </c>
      <c r="F23" s="107">
        <f>SUM(F24)</f>
        <v>37500</v>
      </c>
      <c r="G23" s="122">
        <f t="shared" si="0"/>
        <v>100</v>
      </c>
    </row>
    <row r="24" spans="1:7" ht="12.75" customHeight="1">
      <c r="A24" s="91"/>
      <c r="B24" s="92"/>
      <c r="C24" s="93" t="s">
        <v>34</v>
      </c>
      <c r="D24" s="94">
        <v>450000</v>
      </c>
      <c r="E24" s="94">
        <v>37500</v>
      </c>
      <c r="F24" s="108">
        <v>37500</v>
      </c>
      <c r="G24" s="124">
        <f t="shared" si="0"/>
        <v>100</v>
      </c>
    </row>
    <row r="25" spans="1:7" ht="12.75" customHeight="1">
      <c r="A25" s="28"/>
      <c r="B25" s="89"/>
      <c r="C25" s="25"/>
      <c r="D25" s="29"/>
      <c r="E25" s="29"/>
      <c r="F25" s="106"/>
      <c r="G25" s="135"/>
    </row>
    <row r="26" spans="1:7" ht="25.5">
      <c r="A26" s="69">
        <v>926</v>
      </c>
      <c r="B26" s="90" t="s">
        <v>4</v>
      </c>
      <c r="C26" s="70"/>
      <c r="D26" s="71">
        <f>SUM(D27,D33,D34)</f>
        <v>1389800</v>
      </c>
      <c r="E26" s="71">
        <f>SUM(E27,E33,E34)</f>
        <v>133547</v>
      </c>
      <c r="F26" s="109">
        <f>SUM(F27,F33,F34)</f>
        <v>133547</v>
      </c>
      <c r="G26" s="122">
        <f>(F26/E26)*100</f>
        <v>100</v>
      </c>
    </row>
    <row r="27" spans="1:7" ht="12.75" customHeight="1">
      <c r="A27" s="31"/>
      <c r="B27" s="19"/>
      <c r="C27" s="18" t="s">
        <v>23</v>
      </c>
      <c r="D27" s="26">
        <f>SUM(D29:D31)</f>
        <v>969800</v>
      </c>
      <c r="E27" s="26">
        <f>SUM(E29:E31)</f>
        <v>133547</v>
      </c>
      <c r="F27" s="103">
        <f>SUM(F29:F31)</f>
        <v>133547</v>
      </c>
      <c r="G27" s="124">
        <f>(F27/E27)*100</f>
        <v>100</v>
      </c>
    </row>
    <row r="28" spans="1:7" ht="12.75" customHeight="1">
      <c r="A28" s="31"/>
      <c r="B28" s="19"/>
      <c r="C28" s="18" t="s">
        <v>14</v>
      </c>
      <c r="D28" s="26"/>
      <c r="E28" s="26"/>
      <c r="F28" s="103"/>
      <c r="G28" s="124"/>
    </row>
    <row r="29" spans="1:7" ht="12.75" customHeight="1">
      <c r="A29" s="31"/>
      <c r="B29" s="19"/>
      <c r="C29" s="98" t="s">
        <v>15</v>
      </c>
      <c r="D29" s="26">
        <f>560000+52000</f>
        <v>612000</v>
      </c>
      <c r="E29" s="26">
        <v>86152</v>
      </c>
      <c r="F29" s="103">
        <v>86152</v>
      </c>
      <c r="G29" s="124">
        <f>(F29/E29)*100</f>
        <v>100</v>
      </c>
    </row>
    <row r="30" spans="1:7" ht="12.75" customHeight="1">
      <c r="A30" s="31"/>
      <c r="B30" s="19"/>
      <c r="C30" s="18" t="s">
        <v>52</v>
      </c>
      <c r="D30" s="26"/>
      <c r="E30" s="26"/>
      <c r="F30" s="103"/>
      <c r="G30" s="124"/>
    </row>
    <row r="31" spans="1:7" ht="12.75">
      <c r="A31" s="31"/>
      <c r="B31" s="19"/>
      <c r="C31" s="98" t="s">
        <v>16</v>
      </c>
      <c r="D31" s="26">
        <v>357800</v>
      </c>
      <c r="E31" s="26">
        <v>47395</v>
      </c>
      <c r="F31" s="103">
        <v>47395</v>
      </c>
      <c r="G31" s="124">
        <f>(F31/E31)*100</f>
        <v>100</v>
      </c>
    </row>
    <row r="32" spans="1:7" ht="12.75">
      <c r="A32" s="31"/>
      <c r="B32" s="19"/>
      <c r="C32" s="18" t="s">
        <v>51</v>
      </c>
      <c r="D32" s="26"/>
      <c r="E32" s="26"/>
      <c r="F32" s="103"/>
      <c r="G32" s="124"/>
    </row>
    <row r="33" spans="1:7" ht="25.5">
      <c r="A33" s="31"/>
      <c r="B33" s="18"/>
      <c r="C33" s="12" t="s">
        <v>39</v>
      </c>
      <c r="D33" s="26">
        <v>320000</v>
      </c>
      <c r="E33" s="26">
        <v>0</v>
      </c>
      <c r="F33" s="103">
        <v>0</v>
      </c>
      <c r="G33" s="124">
        <v>0</v>
      </c>
    </row>
    <row r="34" spans="1:7" ht="39" thickBot="1">
      <c r="A34" s="97"/>
      <c r="B34" s="63"/>
      <c r="C34" s="99" t="s">
        <v>54</v>
      </c>
      <c r="D34" s="34">
        <v>100000</v>
      </c>
      <c r="E34" s="34">
        <v>0</v>
      </c>
      <c r="F34" s="110">
        <v>0</v>
      </c>
      <c r="G34" s="124">
        <v>0</v>
      </c>
    </row>
    <row r="35" spans="1:7" ht="12.75" customHeight="1">
      <c r="A35" s="36"/>
      <c r="B35" s="37" t="s">
        <v>5</v>
      </c>
      <c r="C35" s="38"/>
      <c r="D35" s="39">
        <f>SUM(D10,D16,D23,D26)</f>
        <v>10550092</v>
      </c>
      <c r="E35" s="39">
        <f>SUM(E10,E16,E23,E26)</f>
        <v>6328430</v>
      </c>
      <c r="F35" s="112">
        <f>SUM(F10,F16,F23,F26)</f>
        <v>3822048</v>
      </c>
      <c r="G35" s="137">
        <f>(F35/E35)*100</f>
        <v>60.39488467123757</v>
      </c>
    </row>
    <row r="36" spans="1:7" ht="12.75" customHeight="1" thickBot="1">
      <c r="A36" s="40"/>
      <c r="B36" s="41"/>
      <c r="C36" s="42"/>
      <c r="D36" s="43"/>
      <c r="E36" s="43"/>
      <c r="F36" s="113"/>
      <c r="G36" s="128"/>
    </row>
    <row r="37" spans="1:7" ht="12.75" customHeight="1">
      <c r="A37" s="27"/>
      <c r="B37" s="27"/>
      <c r="C37" s="27"/>
      <c r="D37" s="44"/>
      <c r="E37" s="44"/>
      <c r="F37" s="114"/>
      <c r="G37" s="129"/>
    </row>
    <row r="38" spans="1:7" ht="12.75" customHeight="1">
      <c r="A38" s="27"/>
      <c r="B38" s="45" t="s">
        <v>26</v>
      </c>
      <c r="C38" s="27"/>
      <c r="D38" s="44"/>
      <c r="E38" s="44"/>
      <c r="F38" s="114"/>
      <c r="G38" s="129"/>
    </row>
    <row r="39" spans="1:7" ht="12.75" customHeight="1" thickBot="1">
      <c r="A39" s="27"/>
      <c r="B39" s="27"/>
      <c r="C39" s="27"/>
      <c r="D39" s="44"/>
      <c r="E39" s="44"/>
      <c r="F39" s="114"/>
      <c r="G39" s="129"/>
    </row>
    <row r="40" spans="1:7" ht="12.75" customHeight="1">
      <c r="A40" s="46" t="s">
        <v>0</v>
      </c>
      <c r="B40" s="46" t="s">
        <v>1</v>
      </c>
      <c r="C40" s="46" t="s">
        <v>2</v>
      </c>
      <c r="D40" s="46" t="s">
        <v>57</v>
      </c>
      <c r="E40" s="46" t="s">
        <v>57</v>
      </c>
      <c r="F40" s="46" t="s">
        <v>60</v>
      </c>
      <c r="G40" s="46" t="s">
        <v>55</v>
      </c>
    </row>
    <row r="41" spans="1:7" ht="12.75" customHeight="1" thickBot="1">
      <c r="A41" s="42"/>
      <c r="B41" s="42"/>
      <c r="C41" s="42"/>
      <c r="D41" s="47" t="s">
        <v>59</v>
      </c>
      <c r="E41" s="47" t="s">
        <v>58</v>
      </c>
      <c r="F41" s="47" t="s">
        <v>58</v>
      </c>
      <c r="G41" s="47" t="s">
        <v>56</v>
      </c>
    </row>
    <row r="42" spans="1:7" ht="12.75" customHeight="1">
      <c r="A42" s="48"/>
      <c r="B42" s="48"/>
      <c r="C42" s="48"/>
      <c r="D42" s="48"/>
      <c r="E42" s="48"/>
      <c r="F42" s="115"/>
      <c r="G42" s="130"/>
    </row>
    <row r="43" spans="1:7" ht="12.75" customHeight="1">
      <c r="A43" s="32">
        <v>750</v>
      </c>
      <c r="B43" s="22" t="s">
        <v>19</v>
      </c>
      <c r="C43" s="8"/>
      <c r="D43" s="9">
        <f>SUM(D44)</f>
        <v>95960</v>
      </c>
      <c r="E43" s="9">
        <f>SUM(E44)</f>
        <v>15994</v>
      </c>
      <c r="F43" s="102">
        <f>SUM(F44)</f>
        <v>14292.1</v>
      </c>
      <c r="G43" s="122">
        <f>(F43/E43)*100</f>
        <v>89.35913467550331</v>
      </c>
    </row>
    <row r="44" spans="1:7" ht="51">
      <c r="A44" s="24"/>
      <c r="B44" s="49"/>
      <c r="C44" s="16" t="s">
        <v>42</v>
      </c>
      <c r="D44" s="17">
        <v>95960</v>
      </c>
      <c r="E44" s="17">
        <v>15994</v>
      </c>
      <c r="F44" s="116">
        <v>14292.1</v>
      </c>
      <c r="G44" s="124">
        <f>(F44/E44)*100</f>
        <v>89.35913467550331</v>
      </c>
    </row>
    <row r="45" spans="1:7" ht="12.75" customHeight="1" thickBot="1">
      <c r="A45" s="18"/>
      <c r="B45" s="50"/>
      <c r="C45" s="18"/>
      <c r="D45" s="14"/>
      <c r="E45" s="14"/>
      <c r="F45" s="103"/>
      <c r="G45" s="124"/>
    </row>
    <row r="46" spans="1:7" ht="12.75" customHeight="1">
      <c r="A46" s="35"/>
      <c r="B46" s="51"/>
      <c r="C46" s="35"/>
      <c r="D46" s="52"/>
      <c r="E46" s="52"/>
      <c r="F46" s="111"/>
      <c r="G46" s="126"/>
    </row>
    <row r="47" spans="1:7" ht="12.75" customHeight="1" thickBot="1">
      <c r="A47" s="42"/>
      <c r="B47" s="53" t="s">
        <v>20</v>
      </c>
      <c r="C47" s="42"/>
      <c r="D47" s="54">
        <f>SUM(D43)</f>
        <v>95960</v>
      </c>
      <c r="E47" s="54">
        <f>SUM(E43)</f>
        <v>15994</v>
      </c>
      <c r="F47" s="117">
        <f>SUM(F43)</f>
        <v>14292.1</v>
      </c>
      <c r="G47" s="131">
        <f>(F47/E47)*100</f>
        <v>89.35913467550331</v>
      </c>
    </row>
    <row r="48" spans="1:7" ht="12.75" customHeight="1">
      <c r="A48" s="27"/>
      <c r="B48" s="45"/>
      <c r="C48" s="27"/>
      <c r="D48" s="55"/>
      <c r="E48" s="55"/>
      <c r="F48" s="118"/>
      <c r="G48" s="132"/>
    </row>
    <row r="49" spans="1:7" ht="12.75" customHeight="1">
      <c r="A49" s="19"/>
      <c r="B49" s="1" t="s">
        <v>6</v>
      </c>
      <c r="C49" s="19"/>
      <c r="D49" s="19"/>
      <c r="E49" s="19"/>
      <c r="F49" s="119"/>
      <c r="G49" s="133"/>
    </row>
    <row r="50" spans="1:7" ht="12.75" customHeight="1" thickBot="1">
      <c r="A50" s="19"/>
      <c r="B50" s="19"/>
      <c r="C50" s="19"/>
      <c r="D50" s="19"/>
      <c r="E50" s="19"/>
      <c r="F50" s="119"/>
      <c r="G50" s="133"/>
    </row>
    <row r="51" spans="1:7" ht="12.75" customHeight="1">
      <c r="A51" s="56" t="s">
        <v>0</v>
      </c>
      <c r="B51" s="51" t="s">
        <v>1</v>
      </c>
      <c r="C51" s="46" t="s">
        <v>7</v>
      </c>
      <c r="D51" s="46" t="s">
        <v>57</v>
      </c>
      <c r="E51" s="46" t="s">
        <v>57</v>
      </c>
      <c r="F51" s="46" t="s">
        <v>60</v>
      </c>
      <c r="G51" s="46" t="s">
        <v>55</v>
      </c>
    </row>
    <row r="52" spans="1:7" ht="12.75" customHeight="1" thickBot="1">
      <c r="A52" s="57"/>
      <c r="B52" s="42"/>
      <c r="C52" s="42"/>
      <c r="D52" s="47" t="s">
        <v>59</v>
      </c>
      <c r="E52" s="47" t="s">
        <v>58</v>
      </c>
      <c r="F52" s="47" t="s">
        <v>58</v>
      </c>
      <c r="G52" s="47" t="s">
        <v>56</v>
      </c>
    </row>
    <row r="53" spans="1:7" ht="12.75" customHeight="1">
      <c r="A53" s="18"/>
      <c r="B53" s="19"/>
      <c r="C53" s="58"/>
      <c r="D53" s="59"/>
      <c r="E53" s="59"/>
      <c r="F53" s="115"/>
      <c r="G53" s="130"/>
    </row>
    <row r="54" spans="1:7" ht="12.75" customHeight="1">
      <c r="A54" s="31">
        <v>921</v>
      </c>
      <c r="B54" s="21" t="s">
        <v>8</v>
      </c>
      <c r="C54" s="60"/>
      <c r="D54" s="23">
        <f>SUM(D55:D56)</f>
        <v>895000</v>
      </c>
      <c r="E54" s="23">
        <f>SUM(E55:E56)</f>
        <v>895000</v>
      </c>
      <c r="F54" s="102">
        <f>SUM(F55:F56)</f>
        <v>429996</v>
      </c>
      <c r="G54" s="122">
        <f>(F54/E54)*100</f>
        <v>48.04424581005586</v>
      </c>
    </row>
    <row r="55" spans="1:7" ht="38.25">
      <c r="A55" s="18"/>
      <c r="B55" s="27"/>
      <c r="C55" s="61" t="s">
        <v>36</v>
      </c>
      <c r="D55" s="26">
        <v>860000</v>
      </c>
      <c r="E55" s="26">
        <v>860000</v>
      </c>
      <c r="F55" s="103">
        <v>429996</v>
      </c>
      <c r="G55" s="124">
        <f>(F55/E55)*100</f>
        <v>49.99953488372093</v>
      </c>
    </row>
    <row r="56" spans="1:7" ht="25.5">
      <c r="A56" s="18"/>
      <c r="B56" s="27"/>
      <c r="C56" s="61" t="s">
        <v>38</v>
      </c>
      <c r="D56" s="26">
        <v>35000</v>
      </c>
      <c r="E56" s="26">
        <v>35000</v>
      </c>
      <c r="F56" s="103">
        <v>0</v>
      </c>
      <c r="G56" s="124">
        <f>(F56/E56)*100</f>
        <v>0</v>
      </c>
    </row>
    <row r="57" spans="1:7" ht="12.75" customHeight="1">
      <c r="A57" s="18"/>
      <c r="B57" s="8"/>
      <c r="C57" s="62"/>
      <c r="D57" s="30"/>
      <c r="E57" s="30"/>
      <c r="F57" s="105"/>
      <c r="G57" s="134"/>
    </row>
    <row r="58" spans="1:7" ht="12.75" customHeight="1">
      <c r="A58" s="18"/>
      <c r="B58" s="19"/>
      <c r="C58" s="58"/>
      <c r="D58" s="26"/>
      <c r="E58" s="26"/>
      <c r="F58" s="103"/>
      <c r="G58" s="124"/>
    </row>
    <row r="59" spans="1:7" ht="12.75" customHeight="1">
      <c r="A59" s="18"/>
      <c r="B59" s="21" t="s">
        <v>9</v>
      </c>
      <c r="C59" s="60"/>
      <c r="D59" s="23">
        <f>SUM(D60:D61)</f>
        <v>818000</v>
      </c>
      <c r="E59" s="23">
        <f>SUM(E60:E61)</f>
        <v>818000</v>
      </c>
      <c r="F59" s="102">
        <f>SUM(F60:F61)</f>
        <v>445250</v>
      </c>
      <c r="G59" s="122">
        <f>(F59/E59)*100</f>
        <v>54.43154034229829</v>
      </c>
    </row>
    <row r="60" spans="1:7" ht="25.5">
      <c r="A60" s="18"/>
      <c r="B60" s="27"/>
      <c r="C60" s="61" t="s">
        <v>35</v>
      </c>
      <c r="D60" s="26">
        <v>763000</v>
      </c>
      <c r="E60" s="26">
        <v>763000</v>
      </c>
      <c r="F60" s="103">
        <v>445250</v>
      </c>
      <c r="G60" s="124">
        <f>(F60/E60)*100</f>
        <v>58.35517693315858</v>
      </c>
    </row>
    <row r="61" spans="1:7" ht="25.5">
      <c r="A61" s="18"/>
      <c r="B61" s="27"/>
      <c r="C61" s="61" t="s">
        <v>37</v>
      </c>
      <c r="D61" s="26">
        <v>55000</v>
      </c>
      <c r="E61" s="26">
        <v>55000</v>
      </c>
      <c r="F61" s="103">
        <v>0</v>
      </c>
      <c r="G61" s="124">
        <f>(F61/E61)*100</f>
        <v>0</v>
      </c>
    </row>
    <row r="62" spans="1:7" ht="12.75" customHeight="1" thickBot="1">
      <c r="A62" s="63"/>
      <c r="B62" s="63"/>
      <c r="C62" s="33"/>
      <c r="D62" s="34"/>
      <c r="E62" s="34"/>
      <c r="F62" s="110"/>
      <c r="G62" s="125"/>
    </row>
    <row r="63" spans="1:7" ht="12.75" customHeight="1">
      <c r="A63" s="64"/>
      <c r="B63" s="1" t="s">
        <v>5</v>
      </c>
      <c r="C63" s="65"/>
      <c r="D63" s="39">
        <f>SUM(D54,D59)</f>
        <v>1713000</v>
      </c>
      <c r="E63" s="39">
        <f>SUM(E54,E59)</f>
        <v>1713000</v>
      </c>
      <c r="F63" s="112">
        <f>SUM(F54,F59)</f>
        <v>875246</v>
      </c>
      <c r="G63" s="127">
        <f>(F63/E63)*100</f>
        <v>51.09433741973146</v>
      </c>
    </row>
    <row r="64" spans="1:7" ht="12.75" customHeight="1" thickBot="1">
      <c r="A64" s="42"/>
      <c r="B64" s="66"/>
      <c r="C64" s="67"/>
      <c r="D64" s="43"/>
      <c r="E64" s="43"/>
      <c r="F64" s="113"/>
      <c r="G64" s="128"/>
    </row>
    <row r="65" spans="1:7" ht="12.75" customHeight="1">
      <c r="A65" s="19"/>
      <c r="B65" s="19"/>
      <c r="C65" s="19"/>
      <c r="D65" s="19"/>
      <c r="E65" s="19"/>
      <c r="F65" s="119"/>
      <c r="G65" s="133"/>
    </row>
    <row r="66" spans="1:7" ht="12.75" customHeight="1">
      <c r="A66" s="19"/>
      <c r="B66" s="19"/>
      <c r="C66" s="19"/>
      <c r="D66" s="19"/>
      <c r="E66" s="19"/>
      <c r="F66" s="119"/>
      <c r="G66" s="133"/>
    </row>
    <row r="67" spans="1:7" ht="12.75">
      <c r="A67" s="19"/>
      <c r="B67" s="80" t="s">
        <v>27</v>
      </c>
      <c r="C67" s="19"/>
      <c r="D67" s="19"/>
      <c r="E67" s="19"/>
      <c r="F67" s="119"/>
      <c r="G67" s="133"/>
    </row>
    <row r="68" spans="1:7" ht="12.75">
      <c r="A68" s="19"/>
      <c r="B68" s="80" t="s">
        <v>28</v>
      </c>
      <c r="C68" s="19"/>
      <c r="D68" s="19"/>
      <c r="E68" s="19"/>
      <c r="F68" s="119"/>
      <c r="G68" s="133"/>
    </row>
    <row r="69" spans="1:7" ht="12.75" customHeight="1" thickBot="1">
      <c r="A69" s="19"/>
      <c r="B69" s="19"/>
      <c r="C69" s="19"/>
      <c r="D69" s="19"/>
      <c r="E69" s="19"/>
      <c r="F69" s="119"/>
      <c r="G69" s="133"/>
    </row>
    <row r="70" spans="1:7" ht="12.75" customHeight="1">
      <c r="A70" s="46" t="s">
        <v>0</v>
      </c>
      <c r="B70" s="46" t="s">
        <v>10</v>
      </c>
      <c r="C70" s="46" t="s">
        <v>11</v>
      </c>
      <c r="D70" s="46" t="s">
        <v>57</v>
      </c>
      <c r="E70" s="46" t="s">
        <v>57</v>
      </c>
      <c r="F70" s="46" t="s">
        <v>60</v>
      </c>
      <c r="G70" s="46" t="s">
        <v>55</v>
      </c>
    </row>
    <row r="71" spans="1:7" ht="12.75" customHeight="1" thickBot="1">
      <c r="A71" s="42"/>
      <c r="B71" s="42"/>
      <c r="C71" s="42"/>
      <c r="D71" s="47" t="s">
        <v>59</v>
      </c>
      <c r="E71" s="47" t="s">
        <v>58</v>
      </c>
      <c r="F71" s="47" t="s">
        <v>58</v>
      </c>
      <c r="G71" s="47" t="s">
        <v>56</v>
      </c>
    </row>
    <row r="72" spans="1:7" ht="12.75" customHeight="1">
      <c r="A72" s="48"/>
      <c r="B72" s="19"/>
      <c r="C72" s="48"/>
      <c r="D72" s="59"/>
      <c r="E72" s="59"/>
      <c r="F72" s="115"/>
      <c r="G72" s="130"/>
    </row>
    <row r="73" spans="1:7" ht="12.75" customHeight="1">
      <c r="A73" s="73"/>
      <c r="B73" s="74" t="s">
        <v>18</v>
      </c>
      <c r="C73" s="15"/>
      <c r="D73" s="71">
        <f>SUM(D74)</f>
        <v>38000</v>
      </c>
      <c r="E73" s="71">
        <f>SUM(E74)</f>
        <v>38000</v>
      </c>
      <c r="F73" s="109">
        <f>SUM(F74)</f>
        <v>38000</v>
      </c>
      <c r="G73" s="122">
        <f>(F73/E73)*100</f>
        <v>100</v>
      </c>
    </row>
    <row r="74" spans="1:7" ht="12.75">
      <c r="A74" s="31">
        <v>851</v>
      </c>
      <c r="B74" s="24"/>
      <c r="C74" s="136" t="s">
        <v>43</v>
      </c>
      <c r="D74" s="26">
        <v>38000</v>
      </c>
      <c r="E74" s="26">
        <v>38000</v>
      </c>
      <c r="F74" s="103">
        <v>38000</v>
      </c>
      <c r="G74" s="124">
        <f>(F74/E74)*100</f>
        <v>100</v>
      </c>
    </row>
    <row r="75" spans="1:7" ht="12.75">
      <c r="A75" s="31"/>
      <c r="B75" s="18"/>
      <c r="C75" s="75" t="s">
        <v>14</v>
      </c>
      <c r="D75" s="26"/>
      <c r="E75" s="26"/>
      <c r="F75" s="103"/>
      <c r="G75" s="124"/>
    </row>
    <row r="76" spans="1:7" ht="25.5">
      <c r="A76" s="31"/>
      <c r="B76" s="18"/>
      <c r="C76" s="75" t="s">
        <v>61</v>
      </c>
      <c r="D76" s="26"/>
      <c r="E76" s="26"/>
      <c r="F76" s="103"/>
      <c r="G76" s="124"/>
    </row>
    <row r="77" spans="1:7" ht="25.5">
      <c r="A77" s="31"/>
      <c r="B77" s="18"/>
      <c r="C77" s="75" t="s">
        <v>62</v>
      </c>
      <c r="D77" s="26"/>
      <c r="E77" s="26"/>
      <c r="F77" s="103"/>
      <c r="G77" s="124"/>
    </row>
    <row r="78" spans="1:7" ht="38.25">
      <c r="A78" s="31"/>
      <c r="B78" s="18"/>
      <c r="C78" s="75" t="s">
        <v>63</v>
      </c>
      <c r="D78" s="26"/>
      <c r="E78" s="26"/>
      <c r="F78" s="103"/>
      <c r="G78" s="124"/>
    </row>
    <row r="79" spans="1:7" ht="25.5">
      <c r="A79" s="31"/>
      <c r="B79" s="18"/>
      <c r="C79" s="75" t="s">
        <v>64</v>
      </c>
      <c r="D79" s="26"/>
      <c r="E79" s="26"/>
      <c r="F79" s="103"/>
      <c r="G79" s="124"/>
    </row>
    <row r="80" spans="1:7" ht="25.5">
      <c r="A80" s="31"/>
      <c r="B80" s="18"/>
      <c r="C80" s="75" t="s">
        <v>66</v>
      </c>
      <c r="D80" s="26"/>
      <c r="E80" s="26"/>
      <c r="F80" s="103"/>
      <c r="G80" s="124"/>
    </row>
    <row r="81" spans="1:7" ht="25.5">
      <c r="A81" s="31"/>
      <c r="B81" s="18"/>
      <c r="C81" s="75" t="s">
        <v>65</v>
      </c>
      <c r="D81" s="26"/>
      <c r="E81" s="26"/>
      <c r="F81" s="103"/>
      <c r="G81" s="124"/>
    </row>
    <row r="82" spans="1:7" ht="12.75" customHeight="1">
      <c r="A82" s="72"/>
      <c r="B82" s="18"/>
      <c r="C82" s="75"/>
      <c r="D82" s="26"/>
      <c r="E82" s="26"/>
      <c r="F82" s="103"/>
      <c r="G82" s="134"/>
    </row>
    <row r="83" spans="1:7" ht="38.25">
      <c r="A83" s="69">
        <v>851</v>
      </c>
      <c r="B83" s="76" t="s">
        <v>24</v>
      </c>
      <c r="C83" s="77"/>
      <c r="D83" s="71">
        <f>SUM(D84:D85)</f>
        <v>128000</v>
      </c>
      <c r="E83" s="71">
        <f>SUM(E84:E85)</f>
        <v>108000</v>
      </c>
      <c r="F83" s="109">
        <f>SUM(F84:F85)</f>
        <v>98000</v>
      </c>
      <c r="G83" s="122">
        <f>(F83/E83)*100</f>
        <v>90.74074074074075</v>
      </c>
    </row>
    <row r="84" spans="1:7" ht="12.75">
      <c r="A84" s="31"/>
      <c r="B84" s="78"/>
      <c r="C84" s="75" t="s">
        <v>43</v>
      </c>
      <c r="D84" s="26">
        <v>100000</v>
      </c>
      <c r="E84" s="26">
        <v>80000</v>
      </c>
      <c r="F84" s="103">
        <v>80000</v>
      </c>
      <c r="G84" s="124">
        <f>(F84/E84)*100</f>
        <v>100</v>
      </c>
    </row>
    <row r="85" spans="1:7" ht="12.75" customHeight="1">
      <c r="A85" s="31"/>
      <c r="B85" s="78"/>
      <c r="C85" s="75" t="s">
        <v>44</v>
      </c>
      <c r="D85" s="26">
        <v>28000</v>
      </c>
      <c r="E85" s="26">
        <v>28000</v>
      </c>
      <c r="F85" s="103">
        <v>18000</v>
      </c>
      <c r="G85" s="124">
        <f>(F85/E85)*100</f>
        <v>64.28571428571429</v>
      </c>
    </row>
    <row r="86" spans="1:7" ht="12.75" customHeight="1">
      <c r="A86" s="31"/>
      <c r="B86" s="78"/>
      <c r="C86" s="75" t="s">
        <v>14</v>
      </c>
      <c r="D86" s="26"/>
      <c r="E86" s="26"/>
      <c r="F86" s="103"/>
      <c r="G86" s="124"/>
    </row>
    <row r="87" spans="1:7" ht="25.5">
      <c r="A87" s="31"/>
      <c r="B87" s="78"/>
      <c r="C87" s="75" t="s">
        <v>67</v>
      </c>
      <c r="D87" s="26"/>
      <c r="E87" s="26"/>
      <c r="F87" s="103"/>
      <c r="G87" s="134"/>
    </row>
    <row r="88" spans="1:7" ht="38.25">
      <c r="A88" s="69">
        <v>900</v>
      </c>
      <c r="B88" s="76" t="s">
        <v>53</v>
      </c>
      <c r="C88" s="77"/>
      <c r="D88" s="88">
        <f>SUM(D89)</f>
        <v>671000</v>
      </c>
      <c r="E88" s="88">
        <f>SUM(E89)</f>
        <v>671000</v>
      </c>
      <c r="F88" s="120">
        <f>SUM(F89)</f>
        <v>279587</v>
      </c>
      <c r="G88" s="122">
        <f>(F88/E88)*100</f>
        <v>41.6672131147541</v>
      </c>
    </row>
    <row r="89" spans="1:7" ht="25.5">
      <c r="A89" s="31"/>
      <c r="B89" s="78"/>
      <c r="C89" s="75" t="s">
        <v>33</v>
      </c>
      <c r="D89" s="26">
        <v>671000</v>
      </c>
      <c r="E89" s="26">
        <v>671000</v>
      </c>
      <c r="F89" s="103">
        <v>279587</v>
      </c>
      <c r="G89" s="124">
        <f>(F89/E89)*100</f>
        <v>41.6672131147541</v>
      </c>
    </row>
    <row r="90" spans="1:7" ht="12.75" customHeight="1">
      <c r="A90" s="31"/>
      <c r="B90" s="78"/>
      <c r="C90" s="75"/>
      <c r="D90" s="26"/>
      <c r="E90" s="26"/>
      <c r="F90" s="103"/>
      <c r="G90" s="124"/>
    </row>
    <row r="91" spans="1:7" ht="12.75" customHeight="1">
      <c r="A91" s="32">
        <v>926</v>
      </c>
      <c r="B91" s="21" t="s">
        <v>12</v>
      </c>
      <c r="C91" s="22"/>
      <c r="D91" s="23">
        <f>SUM(D92)</f>
        <v>100000</v>
      </c>
      <c r="E91" s="23">
        <f>SUM(E92)</f>
        <v>100000</v>
      </c>
      <c r="F91" s="102">
        <f>SUM(F92)</f>
        <v>65000</v>
      </c>
      <c r="G91" s="122">
        <f>(F91/E91)*100</f>
        <v>65</v>
      </c>
    </row>
    <row r="92" spans="1:7" ht="38.25">
      <c r="A92" s="18"/>
      <c r="B92" s="19"/>
      <c r="C92" s="12" t="s">
        <v>45</v>
      </c>
      <c r="D92" s="26">
        <v>100000</v>
      </c>
      <c r="E92" s="26">
        <v>100000</v>
      </c>
      <c r="F92" s="103">
        <v>65000</v>
      </c>
      <c r="G92" s="124">
        <f>(F92/E92)*100</f>
        <v>65</v>
      </c>
    </row>
    <row r="93" spans="1:7" ht="12.75" customHeight="1" thickBot="1">
      <c r="A93" s="63"/>
      <c r="B93" s="66"/>
      <c r="C93" s="63"/>
      <c r="D93" s="34"/>
      <c r="E93" s="34"/>
      <c r="F93" s="110"/>
      <c r="G93" s="125"/>
    </row>
    <row r="94" spans="1:7" ht="12.75" customHeight="1">
      <c r="A94" s="18"/>
      <c r="B94" s="19"/>
      <c r="C94" s="18"/>
      <c r="D94" s="26"/>
      <c r="E94" s="26"/>
      <c r="F94" s="103"/>
      <c r="G94" s="124"/>
    </row>
    <row r="95" spans="1:7" ht="12.75" customHeight="1">
      <c r="A95" s="18"/>
      <c r="B95" s="1" t="s">
        <v>5</v>
      </c>
      <c r="C95" s="50"/>
      <c r="D95" s="79">
        <f>SUM(D73,D83,D88,D91)</f>
        <v>937000</v>
      </c>
      <c r="E95" s="79">
        <f>SUM(E73,E83,E88,E91)</f>
        <v>917000</v>
      </c>
      <c r="F95" s="121">
        <f>SUM(F73,F83,F88,F91)</f>
        <v>480587</v>
      </c>
      <c r="G95" s="127">
        <f>(F95/E95)*100</f>
        <v>52.40861504907306</v>
      </c>
    </row>
    <row r="96" spans="1:7" ht="12.75" customHeight="1" thickBot="1">
      <c r="A96" s="63"/>
      <c r="B96" s="66"/>
      <c r="C96" s="63"/>
      <c r="D96" s="34"/>
      <c r="E96" s="34"/>
      <c r="F96" s="110"/>
      <c r="G96" s="125"/>
    </row>
    <row r="97" spans="1:4" ht="12.75" customHeight="1">
      <c r="A97" s="19"/>
      <c r="B97" s="19"/>
      <c r="C97" s="19"/>
      <c r="D97" s="19"/>
    </row>
    <row r="98" spans="1:4" ht="12.75" customHeight="1">
      <c r="A98" s="3"/>
      <c r="B98" s="3"/>
      <c r="C98" s="3"/>
      <c r="D98" s="3"/>
    </row>
    <row r="99" spans="1:4" ht="12.75" customHeight="1">
      <c r="A99" s="3"/>
      <c r="B99" s="3"/>
      <c r="C99" s="3"/>
      <c r="D99" s="3"/>
    </row>
    <row r="100" spans="1:4" ht="12.75" customHeight="1">
      <c r="A100" s="3"/>
      <c r="B100" s="3"/>
      <c r="C100" s="3"/>
      <c r="D100" s="3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  <row r="163" spans="1:4" ht="12.75" customHeight="1">
      <c r="A163" s="2"/>
      <c r="B163" s="2"/>
      <c r="C163" s="2"/>
      <c r="D163" s="2"/>
    </row>
    <row r="164" spans="1:4" ht="12.75" customHeight="1">
      <c r="A164" s="2"/>
      <c r="B164" s="2"/>
      <c r="C164" s="2"/>
      <c r="D164" s="2"/>
    </row>
    <row r="165" spans="1:4" ht="12.75" customHeight="1">
      <c r="A165" s="2"/>
      <c r="B165" s="2"/>
      <c r="C165" s="2"/>
      <c r="D165" s="2"/>
    </row>
    <row r="166" spans="1:4" ht="12.75" customHeight="1">
      <c r="A166" s="2"/>
      <c r="B166" s="2"/>
      <c r="C166" s="2"/>
      <c r="D166" s="2"/>
    </row>
    <row r="167" spans="1:4" ht="12.75" customHeight="1">
      <c r="A167" s="2"/>
      <c r="B167" s="2"/>
      <c r="C167" s="2"/>
      <c r="D167" s="2"/>
    </row>
    <row r="168" spans="1:4" ht="12.75" customHeight="1">
      <c r="A168" s="2"/>
      <c r="B168" s="2"/>
      <c r="C168" s="2"/>
      <c r="D168" s="2"/>
    </row>
    <row r="169" spans="1:4" ht="12.75" customHeight="1">
      <c r="A169" s="2"/>
      <c r="B169" s="2"/>
      <c r="C169" s="2"/>
      <c r="D169" s="2"/>
    </row>
    <row r="170" spans="1:4" ht="12.75" customHeight="1">
      <c r="A170" s="2"/>
      <c r="B170" s="2"/>
      <c r="C170" s="2"/>
      <c r="D170" s="2"/>
    </row>
    <row r="171" spans="1:4" ht="12.75" customHeight="1">
      <c r="A171" s="2"/>
      <c r="B171" s="2"/>
      <c r="C171" s="2"/>
      <c r="D171" s="2"/>
    </row>
    <row r="172" spans="1:4" ht="12.75" customHeight="1">
      <c r="A172" s="2"/>
      <c r="B172" s="2"/>
      <c r="C172" s="2"/>
      <c r="D172" s="2"/>
    </row>
    <row r="173" spans="1:4" ht="12.75" customHeight="1">
      <c r="A173" s="2"/>
      <c r="B173" s="2"/>
      <c r="C173" s="2"/>
      <c r="D173" s="2"/>
    </row>
    <row r="174" spans="1:4" ht="12.75" customHeight="1">
      <c r="A174" s="2"/>
      <c r="B174" s="2"/>
      <c r="C174" s="2"/>
      <c r="D174" s="2"/>
    </row>
    <row r="175" spans="1:4" ht="12.75" customHeight="1">
      <c r="A175" s="2"/>
      <c r="B175" s="2"/>
      <c r="C175" s="2"/>
      <c r="D175" s="2"/>
    </row>
    <row r="176" spans="1:4" ht="12.75" customHeight="1">
      <c r="A176" s="2"/>
      <c r="B176" s="2"/>
      <c r="C176" s="2"/>
      <c r="D176" s="2"/>
    </row>
    <row r="177" spans="1:4" ht="12.75" customHeight="1">
      <c r="A177" s="2"/>
      <c r="B177" s="2"/>
      <c r="C177" s="2"/>
      <c r="D177" s="2"/>
    </row>
    <row r="178" spans="1:4" ht="12.75" customHeight="1">
      <c r="A178" s="2"/>
      <c r="B178" s="2"/>
      <c r="C178" s="2"/>
      <c r="D178" s="2"/>
    </row>
    <row r="179" spans="1:4" ht="12.75" customHeight="1">
      <c r="A179" s="2"/>
      <c r="B179" s="2"/>
      <c r="C179" s="2"/>
      <c r="D179" s="2"/>
    </row>
    <row r="180" spans="1:4" ht="12.75" customHeight="1">
      <c r="A180" s="2"/>
      <c r="B180" s="2"/>
      <c r="C180" s="2"/>
      <c r="D180" s="2"/>
    </row>
    <row r="181" spans="1:4" ht="12.75" customHeight="1">
      <c r="A181" s="2"/>
      <c r="B181" s="2"/>
      <c r="C181" s="2"/>
      <c r="D181" s="2"/>
    </row>
    <row r="182" spans="1:4" ht="12.75" customHeight="1">
      <c r="A182" s="2"/>
      <c r="B182" s="2"/>
      <c r="C182" s="2"/>
      <c r="D182" s="2"/>
    </row>
  </sheetData>
  <printOptions/>
  <pageMargins left="1.3779527559055118" right="0.5905511811023623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2006-08-31T10:33:32Z</cp:lastPrinted>
  <dcterms:created xsi:type="dcterms:W3CDTF">2000-11-20T07:32:47Z</dcterms:created>
  <dcterms:modified xsi:type="dcterms:W3CDTF">2006-08-31T10:33:45Z</dcterms:modified>
  <cp:category/>
  <cp:version/>
  <cp:contentType/>
  <cp:contentStatus/>
</cp:coreProperties>
</file>