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'Arkusz1'!$A$1:$F$341</definedName>
  </definedNames>
  <calcPr fullCalcOnLoad="1"/>
</workbook>
</file>

<file path=xl/sharedStrings.xml><?xml version="1.0" encoding="utf-8"?>
<sst xmlns="http://schemas.openxmlformats.org/spreadsheetml/2006/main" count="272" uniqueCount="113">
  <si>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</si>
  <si>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</si>
  <si>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</si>
  <si>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</si>
  <si>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</si>
  <si>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</si>
  <si>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</si>
  <si>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</si>
  <si>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</si>
  <si>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</si>
  <si>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</si>
  <si>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</si>
  <si>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</si>
  <si>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</si>
  <si>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</si>
  <si>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</si>
  <si>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</si>
  <si>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</si>
  <si>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</si>
  <si>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</si>
  <si>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</si>
  <si>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</si>
  <si>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w tym: inne świadczenia na rzecz osób fiz.</t>
  </si>
  <si>
    <t>zakupy towarów i usług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</si>
  <si>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</si>
  <si>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</si>
  <si>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</si>
  <si>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</si>
  <si>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</si>
  <si>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</si>
  <si>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</si>
  <si>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</si>
  <si>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</si>
  <si>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</si>
  <si>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</si>
  <si>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</si>
  <si>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</si>
  <si>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</si>
  <si>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</si>
  <si>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</si>
  <si>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</si>
  <si>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</si>
  <si>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Zał. Nr 3</t>
  </si>
  <si>
    <t>Pomoc społeczna</t>
  </si>
  <si>
    <t>rezerwa ogólna</t>
  </si>
  <si>
    <t>w tym: wydatki bieżace</t>
  </si>
  <si>
    <t>dotacja dla przedszkoli</t>
  </si>
  <si>
    <t xml:space="preserve">rezerwa celowa </t>
  </si>
  <si>
    <t>zakup towarów i usług</t>
  </si>
  <si>
    <t>dotacje</t>
  </si>
  <si>
    <t xml:space="preserve">w tym: dotacje 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</si>
  <si>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</si>
  <si>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</si>
  <si>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</si>
  <si>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</si>
  <si>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</si>
  <si>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</si>
  <si>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</si>
  <si>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</si>
  <si>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</si>
  <si>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</si>
  <si>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</si>
  <si>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</si>
  <si>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</si>
  <si>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</si>
  <si>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</si>
  <si>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</si>
  <si>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</si>
  <si>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</si>
  <si>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</si>
  <si>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</si>
  <si>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</si>
  <si>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</si>
  <si>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</si>
  <si>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</si>
  <si>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</si>
  <si>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</si>
  <si>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</si>
  <si>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</si>
  <si>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</si>
  <si>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</si>
  <si>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</si>
  <si>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</si>
  <si>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</si>
  <si>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</si>
  <si>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</si>
  <si>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</si>
  <si>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</si>
  <si>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</si>
  <si>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</si>
  <si>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</si>
  <si>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</si>
  <si>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wynagrodzenia i pochodne od wynagrodzeń</t>
  </si>
  <si>
    <t>Cmentarze</t>
  </si>
  <si>
    <t>Promocja jednostek samorządu terytorialnego</t>
  </si>
  <si>
    <t>wydatki na obsługę długu jst</t>
  </si>
  <si>
    <t>wydatk bieżące</t>
  </si>
  <si>
    <t>Dowożenie uczniów do szkół</t>
  </si>
  <si>
    <t>Pomoc materialna dla uczniów</t>
  </si>
  <si>
    <t>świadczenia na rzecz osób fizycznych</t>
  </si>
  <si>
    <t xml:space="preserve">wydatki majątkowe </t>
  </si>
  <si>
    <t>Zwalczanie narkomanii</t>
  </si>
  <si>
    <t>Ośrodki wsparcia</t>
  </si>
  <si>
    <t>* na realizację zadań własnych z zakresu zarządzania kryzysowego</t>
  </si>
  <si>
    <t>w tym: dotacja</t>
  </si>
  <si>
    <t>wydatki z tytułu poręczeń udzielonych przez jst</t>
  </si>
  <si>
    <t>Wydatki budżetowe na 2009 rok</t>
  </si>
  <si>
    <t>na 2009 r.</t>
  </si>
  <si>
    <t>Turystyka</t>
  </si>
  <si>
    <t>Ośrodki informacji turystycznej</t>
  </si>
  <si>
    <t>Obrona narodowa</t>
  </si>
  <si>
    <t>Pozostałe wydatki obronne</t>
  </si>
  <si>
    <t>* Powiatowy Inkubator Przedsiębiorczości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</si>
</sst>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0" fillId="0" borderId="18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164" fontId="0" fillId="0" borderId="2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tabSelected="1" view="pageBreakPreview" zoomScaleNormal="135" zoomScaleSheetLayoutView="100" workbookViewId="0" topLeftCell="A313">
      <selection activeCell="D293" sqref="D293"/>
    </sheetView>
  </sheetViews>
  <sheetFormatPr defaultColWidth="9.00390625" defaultRowHeight="12.75"/>
  <cols>
    <col min="3" max="3" width="46.125" style="0" customWidth="1"/>
    <col min="4" max="4" width="22.375" style="0" customWidth="1"/>
  </cols>
  <sheetData>
    <row r="1" spans="2:6" ht="15.75">
      <c r="B1" s="1"/>
      <c r="C1" s="33" t="s">
        <v>106</v>
      </c>
      <c r="D1" s="34" t="s">
        <v>42</v>
      </c>
      <c r="E1" s="1"/>
      <c r="F1" s="1"/>
    </row>
    <row r="3" spans="4:8" ht="13.5" thickBot="1">
      <c r="D3" s="28" t="s">
        <v>41</v>
      </c>
      <c r="H3" t="s">
        <v>2</v>
      </c>
    </row>
    <row r="4" spans="2:4" ht="12.75">
      <c r="B4" s="41"/>
      <c r="C4" s="5"/>
      <c r="D4" s="2"/>
    </row>
    <row r="5" spans="2:7" ht="12.75">
      <c r="B5" s="42" t="s">
        <v>0</v>
      </c>
      <c r="C5" s="8" t="s">
        <v>3</v>
      </c>
      <c r="D5" s="4" t="s">
        <v>4</v>
      </c>
      <c r="G5" t="s">
        <v>2</v>
      </c>
    </row>
    <row r="6" spans="2:7" ht="12.75">
      <c r="B6" s="42" t="s">
        <v>1</v>
      </c>
      <c r="C6" s="6"/>
      <c r="D6" s="4" t="s">
        <v>107</v>
      </c>
      <c r="G6" t="s">
        <v>2</v>
      </c>
    </row>
    <row r="7" spans="2:4" ht="8.25" customHeight="1" thickBot="1">
      <c r="B7" s="43"/>
      <c r="C7" s="7"/>
      <c r="D7" s="3"/>
    </row>
    <row r="8" spans="2:4" ht="12.75">
      <c r="B8" s="44"/>
      <c r="D8" s="13"/>
    </row>
    <row r="9" spans="2:4" ht="13.5" thickBot="1">
      <c r="B9" s="45" t="s">
        <v>5</v>
      </c>
      <c r="C9" s="9" t="s">
        <v>6</v>
      </c>
      <c r="D9" s="14">
        <f>SUM(D10)</f>
        <v>1500</v>
      </c>
    </row>
    <row r="10" spans="2:4" ht="13.5" thickTop="1">
      <c r="B10" s="46" t="s">
        <v>7</v>
      </c>
      <c r="C10" s="11" t="s">
        <v>8</v>
      </c>
      <c r="D10" s="15">
        <f>SUM(D11)</f>
        <v>1500</v>
      </c>
    </row>
    <row r="11" spans="2:4" ht="12.75">
      <c r="B11" s="47"/>
      <c r="C11" s="60" t="s">
        <v>9</v>
      </c>
      <c r="D11" s="16">
        <f>SUM(D12)</f>
        <v>1500</v>
      </c>
    </row>
    <row r="12" spans="2:4" ht="12.75">
      <c r="B12" s="47"/>
      <c r="C12" s="60" t="s">
        <v>13</v>
      </c>
      <c r="D12" s="16">
        <v>1500</v>
      </c>
    </row>
    <row r="13" spans="2:4" ht="13.5" thickBot="1">
      <c r="B13" s="26"/>
      <c r="C13" s="61"/>
      <c r="D13" s="17"/>
    </row>
    <row r="14" spans="2:4" ht="13.5" thickTop="1">
      <c r="B14" s="25"/>
      <c r="C14" s="62"/>
      <c r="D14" s="32"/>
    </row>
    <row r="15" spans="2:4" ht="13.5" thickBot="1">
      <c r="B15" s="48">
        <v>600</v>
      </c>
      <c r="C15" s="63" t="s">
        <v>10</v>
      </c>
      <c r="D15" s="14">
        <f>SUM(D16,D21)</f>
        <v>7534000</v>
      </c>
    </row>
    <row r="16" spans="2:4" ht="13.5" thickTop="1">
      <c r="B16" s="49">
        <v>60004</v>
      </c>
      <c r="C16" s="64" t="s">
        <v>11</v>
      </c>
      <c r="D16" s="15">
        <f>SUM(D17,D19)</f>
        <v>920000</v>
      </c>
    </row>
    <row r="17" spans="2:4" ht="12.75">
      <c r="B17" s="47"/>
      <c r="C17" s="65" t="s">
        <v>9</v>
      </c>
      <c r="D17" s="16">
        <f>SUM(D18)</f>
        <v>850000</v>
      </c>
    </row>
    <row r="18" spans="2:4" ht="12.75">
      <c r="B18" s="47"/>
      <c r="C18" s="65" t="s">
        <v>13</v>
      </c>
      <c r="D18" s="16">
        <v>850000</v>
      </c>
    </row>
    <row r="19" spans="2:4" ht="12.75">
      <c r="B19" s="47"/>
      <c r="C19" s="65" t="s">
        <v>16</v>
      </c>
      <c r="D19" s="16">
        <v>70000</v>
      </c>
    </row>
    <row r="20" spans="2:4" ht="12.75">
      <c r="B20" s="47"/>
      <c r="C20" s="65"/>
      <c r="D20" s="16" t="s">
        <v>2</v>
      </c>
    </row>
    <row r="21" spans="2:4" ht="12.75">
      <c r="B21" s="50">
        <v>60016</v>
      </c>
      <c r="C21" s="66" t="s">
        <v>12</v>
      </c>
      <c r="D21" s="18">
        <f>SUM(D22,D24)</f>
        <v>6614000</v>
      </c>
    </row>
    <row r="22" spans="2:4" ht="12.75">
      <c r="B22" s="47"/>
      <c r="C22" s="65" t="s">
        <v>9</v>
      </c>
      <c r="D22" s="16">
        <f>SUM(D23)</f>
        <v>1620000</v>
      </c>
    </row>
    <row r="23" spans="2:4" ht="12.75">
      <c r="B23" s="47"/>
      <c r="C23" s="65" t="s">
        <v>13</v>
      </c>
      <c r="D23" s="16">
        <v>1620000</v>
      </c>
    </row>
    <row r="24" spans="2:4" ht="12.75">
      <c r="B24" s="47"/>
      <c r="C24" s="67" t="s">
        <v>16</v>
      </c>
      <c r="D24" s="16">
        <v>4994000</v>
      </c>
    </row>
    <row r="25" spans="2:4" ht="13.5" thickBot="1">
      <c r="B25" s="47"/>
      <c r="C25" s="67"/>
      <c r="D25" s="16"/>
    </row>
    <row r="26" spans="2:4" ht="13.5" thickTop="1">
      <c r="B26" s="25"/>
      <c r="C26" s="68"/>
      <c r="D26" s="32"/>
    </row>
    <row r="27" spans="2:4" ht="13.5" thickBot="1">
      <c r="B27" s="48">
        <v>630</v>
      </c>
      <c r="C27" s="63" t="s">
        <v>108</v>
      </c>
      <c r="D27" s="14">
        <f>SUM(D28)</f>
        <v>120000</v>
      </c>
    </row>
    <row r="28" spans="2:4" ht="13.5" thickTop="1">
      <c r="B28" s="49">
        <v>63001</v>
      </c>
      <c r="C28" s="64" t="s">
        <v>109</v>
      </c>
      <c r="D28" s="15">
        <f>SUM(D29,D33)</f>
        <v>120000</v>
      </c>
    </row>
    <row r="29" spans="2:4" ht="12.75">
      <c r="B29" s="47"/>
      <c r="C29" s="65" t="s">
        <v>9</v>
      </c>
      <c r="D29" s="16">
        <f>SUM(D30:D31)</f>
        <v>120000</v>
      </c>
    </row>
    <row r="30" spans="2:4" ht="12.75">
      <c r="B30" s="47"/>
      <c r="C30" s="65" t="s">
        <v>13</v>
      </c>
      <c r="D30" s="16">
        <v>54000</v>
      </c>
    </row>
    <row r="31" spans="2:4" ht="12.75">
      <c r="B31" s="47"/>
      <c r="C31" s="65" t="s">
        <v>92</v>
      </c>
      <c r="D31" s="16">
        <v>66000</v>
      </c>
    </row>
    <row r="32" spans="2:4" ht="13.5" thickBot="1">
      <c r="B32" s="47"/>
      <c r="C32" s="69"/>
      <c r="D32" s="16"/>
    </row>
    <row r="33" spans="2:4" ht="13.5" thickTop="1">
      <c r="B33" s="25"/>
      <c r="C33" s="65"/>
      <c r="D33" s="19"/>
    </row>
    <row r="34" spans="2:4" ht="13.5" thickBot="1">
      <c r="B34" s="48">
        <v>700</v>
      </c>
      <c r="C34" s="63" t="s">
        <v>14</v>
      </c>
      <c r="D34" s="20">
        <f>SUM(,D35,D39,D45)</f>
        <v>6734605</v>
      </c>
    </row>
    <row r="35" spans="2:4" ht="13.5" thickTop="1">
      <c r="B35" s="50">
        <v>70004</v>
      </c>
      <c r="C35" s="66" t="s">
        <v>52</v>
      </c>
      <c r="D35" s="23">
        <f>SUM(D36)</f>
        <v>220000</v>
      </c>
    </row>
    <row r="36" spans="2:4" ht="12.75">
      <c r="B36" s="47"/>
      <c r="C36" s="65" t="s">
        <v>9</v>
      </c>
      <c r="D36" s="16">
        <f>SUM(D37)</f>
        <v>220000</v>
      </c>
    </row>
    <row r="37" spans="2:4" ht="12.75">
      <c r="B37" s="47"/>
      <c r="C37" s="65" t="s">
        <v>15</v>
      </c>
      <c r="D37" s="22">
        <v>220000</v>
      </c>
    </row>
    <row r="38" spans="2:4" ht="12.75">
      <c r="B38" s="47"/>
      <c r="C38" s="65"/>
      <c r="D38" s="22"/>
    </row>
    <row r="39" spans="2:4" ht="12.75">
      <c r="B39" s="50">
        <v>70005</v>
      </c>
      <c r="C39" s="66" t="s">
        <v>53</v>
      </c>
      <c r="D39" s="23">
        <f>SUM(D40,D43)</f>
        <v>3309572</v>
      </c>
    </row>
    <row r="40" spans="2:4" ht="12.75">
      <c r="B40" s="47"/>
      <c r="C40" s="65" t="s">
        <v>17</v>
      </c>
      <c r="D40" s="22">
        <f>SUM(D41:D42)</f>
        <v>3285572</v>
      </c>
    </row>
    <row r="41" spans="2:4" ht="12.75">
      <c r="B41" s="47"/>
      <c r="C41" s="65" t="s">
        <v>13</v>
      </c>
      <c r="D41" s="22">
        <v>1541664</v>
      </c>
    </row>
    <row r="42" spans="2:4" ht="12.75">
      <c r="B42" s="47"/>
      <c r="C42" s="65" t="s">
        <v>92</v>
      </c>
      <c r="D42" s="22">
        <v>1743908</v>
      </c>
    </row>
    <row r="43" spans="2:4" ht="12.75">
      <c r="B43" s="47"/>
      <c r="C43" s="65" t="s">
        <v>16</v>
      </c>
      <c r="D43" s="22">
        <v>24000</v>
      </c>
    </row>
    <row r="44" spans="2:4" ht="12.75">
      <c r="B44" s="47"/>
      <c r="C44" s="65"/>
      <c r="D44" s="22"/>
    </row>
    <row r="45" spans="2:4" ht="12.75">
      <c r="B45" s="50">
        <v>70095</v>
      </c>
      <c r="C45" s="66" t="s">
        <v>8</v>
      </c>
      <c r="D45" s="23">
        <f>SUM(D46,D48)</f>
        <v>3205033</v>
      </c>
    </row>
    <row r="46" spans="2:4" ht="12.75">
      <c r="B46" s="47"/>
      <c r="C46" s="70" t="s">
        <v>9</v>
      </c>
      <c r="D46" s="22">
        <f>SUM(D47)</f>
        <v>1565000</v>
      </c>
    </row>
    <row r="47" spans="2:4" ht="12.75">
      <c r="B47" s="47"/>
      <c r="C47" s="70" t="s">
        <v>13</v>
      </c>
      <c r="D47" s="22">
        <v>1565000</v>
      </c>
    </row>
    <row r="48" spans="2:4" ht="12.75">
      <c r="B48" s="47"/>
      <c r="C48" s="65" t="s">
        <v>16</v>
      </c>
      <c r="D48" s="22">
        <v>1640033</v>
      </c>
    </row>
    <row r="49" spans="2:4" ht="13.5" thickBot="1">
      <c r="B49" s="26"/>
      <c r="C49" s="71"/>
      <c r="D49" s="24"/>
    </row>
    <row r="50" spans="2:4" ht="13.5" thickTop="1">
      <c r="B50" s="25"/>
      <c r="C50" s="65"/>
      <c r="D50" s="25"/>
    </row>
    <row r="51" spans="2:4" ht="13.5" thickBot="1">
      <c r="B51" s="48">
        <v>710</v>
      </c>
      <c r="C51" s="63" t="s">
        <v>18</v>
      </c>
      <c r="D51" s="20">
        <f>SUM(D52,D57,D61)</f>
        <v>1187320</v>
      </c>
    </row>
    <row r="52" spans="2:4" ht="13.5" thickTop="1">
      <c r="B52" s="49">
        <v>71004</v>
      </c>
      <c r="C52" s="64" t="s">
        <v>54</v>
      </c>
      <c r="D52" s="21">
        <f>SUM(D53)</f>
        <v>423920</v>
      </c>
    </row>
    <row r="53" spans="2:4" ht="12.75">
      <c r="B53" s="47"/>
      <c r="C53" s="65" t="s">
        <v>9</v>
      </c>
      <c r="D53" s="22">
        <f>SUM(D54:D55)</f>
        <v>423920</v>
      </c>
    </row>
    <row r="54" spans="2:4" ht="12.75">
      <c r="B54" s="47"/>
      <c r="C54" s="65" t="s">
        <v>13</v>
      </c>
      <c r="D54" s="22">
        <v>417920</v>
      </c>
    </row>
    <row r="55" spans="2:4" ht="12.75">
      <c r="B55" s="47"/>
      <c r="C55" s="65" t="s">
        <v>92</v>
      </c>
      <c r="D55" s="22">
        <v>6000</v>
      </c>
    </row>
    <row r="56" spans="2:4" ht="12.75">
      <c r="B56" s="47"/>
      <c r="C56" s="65"/>
      <c r="D56" s="22"/>
    </row>
    <row r="57" spans="2:4" ht="12.75">
      <c r="B57" s="50">
        <v>71014</v>
      </c>
      <c r="C57" s="66" t="s">
        <v>55</v>
      </c>
      <c r="D57" s="23">
        <f>SUM(D58)</f>
        <v>2000</v>
      </c>
    </row>
    <row r="58" spans="2:4" ht="12.75">
      <c r="B58" s="47"/>
      <c r="C58" s="65" t="s">
        <v>9</v>
      </c>
      <c r="D58" s="22">
        <f>SUM(D59)</f>
        <v>2000</v>
      </c>
    </row>
    <row r="59" spans="2:4" ht="12.75">
      <c r="B59" s="47"/>
      <c r="C59" s="65" t="s">
        <v>19</v>
      </c>
      <c r="D59" s="22">
        <v>2000</v>
      </c>
    </row>
    <row r="60" spans="2:4" ht="12.75">
      <c r="B60" s="47"/>
      <c r="C60" s="65"/>
      <c r="D60" s="22"/>
    </row>
    <row r="61" spans="2:4" ht="12.75">
      <c r="B61" s="50">
        <v>71035</v>
      </c>
      <c r="C61" s="66" t="s">
        <v>93</v>
      </c>
      <c r="D61" s="23">
        <f>SUM(D62,D64)</f>
        <v>761400</v>
      </c>
    </row>
    <row r="62" spans="2:4" ht="12.75">
      <c r="B62" s="47"/>
      <c r="C62" s="70" t="s">
        <v>9</v>
      </c>
      <c r="D62" s="22">
        <f>SUM(D63)</f>
        <v>362000</v>
      </c>
    </row>
    <row r="63" spans="2:4" ht="12.75">
      <c r="B63" s="47"/>
      <c r="C63" s="70" t="s">
        <v>13</v>
      </c>
      <c r="D63" s="22">
        <v>362000</v>
      </c>
    </row>
    <row r="64" spans="2:4" ht="12.75">
      <c r="B64" s="47"/>
      <c r="C64" s="65" t="s">
        <v>16</v>
      </c>
      <c r="D64" s="22">
        <v>399400</v>
      </c>
    </row>
    <row r="65" spans="2:4" ht="13.5" thickBot="1">
      <c r="B65" s="26"/>
      <c r="C65" s="71"/>
      <c r="D65" s="26"/>
    </row>
    <row r="66" spans="2:4" ht="13.5" thickTop="1">
      <c r="B66" s="25"/>
      <c r="C66" s="65"/>
      <c r="D66" s="25"/>
    </row>
    <row r="67" spans="2:4" ht="13.5" thickBot="1">
      <c r="B67" s="48">
        <v>750</v>
      </c>
      <c r="C67" s="63" t="s">
        <v>20</v>
      </c>
      <c r="D67" s="20">
        <f>SUM(D68,D72,D78,D84,D89)</f>
        <v>10891260</v>
      </c>
    </row>
    <row r="68" spans="2:4" ht="13.5" thickTop="1">
      <c r="B68" s="49">
        <v>75011</v>
      </c>
      <c r="C68" s="64" t="s">
        <v>56</v>
      </c>
      <c r="D68" s="21">
        <f>SUM(D69)</f>
        <v>241125</v>
      </c>
    </row>
    <row r="69" spans="2:4" ht="12.75">
      <c r="B69" s="47"/>
      <c r="C69" s="65" t="s">
        <v>9</v>
      </c>
      <c r="D69" s="22">
        <f>SUM(D70)</f>
        <v>241125</v>
      </c>
    </row>
    <row r="70" spans="2:4" ht="12.75">
      <c r="B70" s="47"/>
      <c r="C70" s="65" t="s">
        <v>21</v>
      </c>
      <c r="D70" s="22">
        <v>241125</v>
      </c>
    </row>
    <row r="71" spans="2:4" ht="12.75">
      <c r="B71" s="47"/>
      <c r="C71" s="65"/>
      <c r="D71" s="22"/>
    </row>
    <row r="72" spans="2:4" ht="12.75">
      <c r="B72" s="50">
        <v>75022</v>
      </c>
      <c r="C72" s="66" t="s">
        <v>57</v>
      </c>
      <c r="D72" s="23">
        <f>SUM(D73)</f>
        <v>327328</v>
      </c>
    </row>
    <row r="73" spans="2:4" ht="12.75">
      <c r="B73" s="47"/>
      <c r="C73" s="65" t="s">
        <v>17</v>
      </c>
      <c r="D73" s="22">
        <f>SUM(D74:D76)</f>
        <v>327328</v>
      </c>
    </row>
    <row r="74" spans="2:4" ht="12.75">
      <c r="B74" s="47"/>
      <c r="C74" s="65" t="s">
        <v>22</v>
      </c>
      <c r="D74" s="22">
        <v>297328</v>
      </c>
    </row>
    <row r="75" spans="2:4" ht="12.75">
      <c r="B75" s="47"/>
      <c r="C75" s="65" t="s">
        <v>23</v>
      </c>
      <c r="D75" s="22">
        <v>29000</v>
      </c>
    </row>
    <row r="76" spans="2:4" ht="12.75">
      <c r="B76" s="47"/>
      <c r="C76" s="65" t="s">
        <v>92</v>
      </c>
      <c r="D76" s="22">
        <v>1000</v>
      </c>
    </row>
    <row r="77" spans="2:4" ht="12.75">
      <c r="B77" s="47"/>
      <c r="C77" s="65"/>
      <c r="D77" s="22"/>
    </row>
    <row r="78" spans="2:4" ht="12.75">
      <c r="B78" s="50">
        <v>75023</v>
      </c>
      <c r="C78" s="66" t="s">
        <v>58</v>
      </c>
      <c r="D78" s="23">
        <f>SUM(D79,D82)</f>
        <v>9241807</v>
      </c>
    </row>
    <row r="79" spans="2:4" ht="12.75">
      <c r="B79" s="47"/>
      <c r="C79" s="65" t="s">
        <v>9</v>
      </c>
      <c r="D79" s="22">
        <f>SUM(D80:D81)</f>
        <v>8581807</v>
      </c>
    </row>
    <row r="80" spans="2:4" ht="12.75">
      <c r="B80" s="47"/>
      <c r="C80" s="65" t="s">
        <v>21</v>
      </c>
      <c r="D80" s="22">
        <v>6678607</v>
      </c>
    </row>
    <row r="81" spans="2:4" ht="12.75">
      <c r="B81" s="47"/>
      <c r="C81" s="65" t="s">
        <v>23</v>
      </c>
      <c r="D81" s="22">
        <v>1903200</v>
      </c>
    </row>
    <row r="82" spans="2:4" ht="12.75">
      <c r="B82" s="50"/>
      <c r="C82" s="66" t="s">
        <v>16</v>
      </c>
      <c r="D82" s="37">
        <v>660000</v>
      </c>
    </row>
    <row r="83" spans="2:4" ht="12.75">
      <c r="B83" s="51"/>
      <c r="C83" s="73"/>
      <c r="D83" s="31"/>
    </row>
    <row r="84" spans="2:4" ht="12.75">
      <c r="B84" s="50">
        <v>75075</v>
      </c>
      <c r="C84" s="66" t="s">
        <v>94</v>
      </c>
      <c r="D84" s="23">
        <f>SUM(D85)</f>
        <v>1070000</v>
      </c>
    </row>
    <row r="85" spans="2:4" ht="12.75">
      <c r="B85" s="47"/>
      <c r="C85" s="70" t="s">
        <v>35</v>
      </c>
      <c r="D85" s="22">
        <f>SUM(D86,D87)</f>
        <v>1070000</v>
      </c>
    </row>
    <row r="86" spans="2:4" ht="12.75">
      <c r="B86" s="47"/>
      <c r="C86" s="70" t="s">
        <v>13</v>
      </c>
      <c r="D86" s="22">
        <v>1059350</v>
      </c>
    </row>
    <row r="87" spans="2:4" ht="12.75">
      <c r="B87" s="47"/>
      <c r="C87" s="70" t="s">
        <v>92</v>
      </c>
      <c r="D87" s="22">
        <v>10650</v>
      </c>
    </row>
    <row r="88" spans="2:4" ht="12.75">
      <c r="B88" s="47"/>
      <c r="C88" s="72"/>
      <c r="D88" s="22"/>
    </row>
    <row r="89" spans="2:4" ht="12.75">
      <c r="B89" s="50">
        <v>75095</v>
      </c>
      <c r="C89" s="66" t="s">
        <v>8</v>
      </c>
      <c r="D89" s="23">
        <f>SUM(D90)</f>
        <v>11000</v>
      </c>
    </row>
    <row r="90" spans="2:4" ht="12.75">
      <c r="B90" s="47"/>
      <c r="C90" s="65" t="s">
        <v>9</v>
      </c>
      <c r="D90" s="22">
        <f>SUM(D91:D91)</f>
        <v>11000</v>
      </c>
    </row>
    <row r="91" spans="2:4" ht="12.75">
      <c r="B91" s="47" t="s">
        <v>2</v>
      </c>
      <c r="C91" s="65" t="s">
        <v>13</v>
      </c>
      <c r="D91" s="22">
        <v>11000</v>
      </c>
    </row>
    <row r="92" spans="2:4" ht="13.5" thickBot="1">
      <c r="B92" s="26"/>
      <c r="C92" s="71"/>
      <c r="D92" s="24"/>
    </row>
    <row r="93" spans="2:4" ht="13.5" thickTop="1">
      <c r="B93" s="25"/>
      <c r="C93" s="65"/>
      <c r="D93" s="25"/>
    </row>
    <row r="94" spans="2:4" ht="27" customHeight="1" thickBot="1">
      <c r="B94" s="52">
        <v>751</v>
      </c>
      <c r="C94" s="74" t="s">
        <v>59</v>
      </c>
      <c r="D94" s="20">
        <f>SUM(D95)</f>
        <v>6357</v>
      </c>
    </row>
    <row r="95" spans="2:4" ht="26.25" thickTop="1">
      <c r="B95" s="49">
        <v>75101</v>
      </c>
      <c r="C95" s="75" t="s">
        <v>60</v>
      </c>
      <c r="D95" s="21">
        <f>SUM(D96)</f>
        <v>6357</v>
      </c>
    </row>
    <row r="96" spans="2:4" ht="12.75">
      <c r="B96" s="47"/>
      <c r="C96" s="65" t="s">
        <v>9</v>
      </c>
      <c r="D96" s="22">
        <f>SUM(D97)</f>
        <v>6357</v>
      </c>
    </row>
    <row r="97" spans="2:4" ht="12.75">
      <c r="B97" s="47"/>
      <c r="C97" s="65" t="s">
        <v>21</v>
      </c>
      <c r="D97" s="22">
        <v>6357</v>
      </c>
    </row>
    <row r="98" spans="2:4" ht="13.5" thickBot="1">
      <c r="B98" s="47"/>
      <c r="C98" s="69"/>
      <c r="D98" s="22"/>
    </row>
    <row r="99" spans="2:4" ht="13.5" thickTop="1">
      <c r="B99" s="25"/>
      <c r="C99" s="65"/>
      <c r="D99" s="19"/>
    </row>
    <row r="100" spans="2:4" ht="13.5" thickBot="1">
      <c r="B100" s="48">
        <v>752</v>
      </c>
      <c r="C100" s="63" t="s">
        <v>110</v>
      </c>
      <c r="D100" s="20">
        <f>SUM(D101)</f>
        <v>1000</v>
      </c>
    </row>
    <row r="101" spans="2:4" ht="13.5" thickTop="1">
      <c r="B101" s="50">
        <v>75212</v>
      </c>
      <c r="C101" s="66" t="s">
        <v>111</v>
      </c>
      <c r="D101" s="23">
        <f>SUM(D102,)</f>
        <v>1000</v>
      </c>
    </row>
    <row r="102" spans="2:4" ht="12.75">
      <c r="B102" s="47"/>
      <c r="C102" s="65" t="s">
        <v>9</v>
      </c>
      <c r="D102" s="22">
        <f>SUM(D103)</f>
        <v>1000</v>
      </c>
    </row>
    <row r="103" spans="2:4" ht="12.75">
      <c r="B103" s="47"/>
      <c r="C103" s="65" t="s">
        <v>13</v>
      </c>
      <c r="D103" s="22">
        <v>1000</v>
      </c>
    </row>
    <row r="104" spans="2:4" ht="13.5" thickBot="1">
      <c r="B104" s="47"/>
      <c r="C104" s="69"/>
      <c r="D104" s="22"/>
    </row>
    <row r="105" spans="2:4" ht="13.5" thickTop="1">
      <c r="B105" s="25"/>
      <c r="C105" s="65"/>
      <c r="D105" s="19"/>
    </row>
    <row r="106" spans="2:4" ht="13.5" thickBot="1">
      <c r="B106" s="48">
        <v>754</v>
      </c>
      <c r="C106" s="63" t="s">
        <v>27</v>
      </c>
      <c r="D106" s="20">
        <f>SUM(D107,D111)</f>
        <v>949020</v>
      </c>
    </row>
    <row r="107" spans="2:4" ht="13.5" thickTop="1">
      <c r="B107" s="50">
        <v>75414</v>
      </c>
      <c r="C107" s="66" t="s">
        <v>61</v>
      </c>
      <c r="D107" s="23">
        <f>SUM(D108,)</f>
        <v>2500</v>
      </c>
    </row>
    <row r="108" spans="2:4" ht="12.75">
      <c r="B108" s="47"/>
      <c r="C108" s="65" t="s">
        <v>9</v>
      </c>
      <c r="D108" s="22">
        <f>SUM(D109)</f>
        <v>2500</v>
      </c>
    </row>
    <row r="109" spans="2:4" ht="12.75">
      <c r="B109" s="47"/>
      <c r="C109" s="65" t="s">
        <v>13</v>
      </c>
      <c r="D109" s="22">
        <v>2500</v>
      </c>
    </row>
    <row r="110" spans="2:4" ht="12.75">
      <c r="B110" s="47"/>
      <c r="C110" s="65"/>
      <c r="D110" s="22"/>
    </row>
    <row r="111" spans="2:4" ht="12.75">
      <c r="B111" s="50">
        <v>75416</v>
      </c>
      <c r="C111" s="66" t="s">
        <v>25</v>
      </c>
      <c r="D111" s="36">
        <f>SUM(D112,D115)</f>
        <v>946520</v>
      </c>
    </row>
    <row r="112" spans="2:4" ht="12.75">
      <c r="B112" s="47"/>
      <c r="C112" s="65" t="s">
        <v>9</v>
      </c>
      <c r="D112" s="22">
        <f>SUM(D113:D114)</f>
        <v>746520</v>
      </c>
    </row>
    <row r="113" spans="2:4" ht="12.75">
      <c r="B113" s="47"/>
      <c r="C113" s="65" t="s">
        <v>21</v>
      </c>
      <c r="D113" s="22">
        <v>647920</v>
      </c>
    </row>
    <row r="114" spans="2:4" ht="12.75">
      <c r="B114" s="47"/>
      <c r="C114" s="65" t="s">
        <v>26</v>
      </c>
      <c r="D114" s="22">
        <v>98600</v>
      </c>
    </row>
    <row r="115" spans="2:4" ht="12.75">
      <c r="B115" s="47"/>
      <c r="C115" s="72" t="s">
        <v>100</v>
      </c>
      <c r="D115" s="22">
        <v>200000</v>
      </c>
    </row>
    <row r="116" spans="2:4" ht="13.5" thickBot="1">
      <c r="B116" s="47"/>
      <c r="C116" s="76"/>
      <c r="D116" s="22"/>
    </row>
    <row r="117" spans="2:4" ht="13.5" thickTop="1">
      <c r="B117" s="25"/>
      <c r="C117" s="65"/>
      <c r="D117" s="19"/>
    </row>
    <row r="118" spans="2:4" ht="13.5" thickBot="1">
      <c r="B118" s="48">
        <v>757</v>
      </c>
      <c r="C118" s="63" t="s">
        <v>28</v>
      </c>
      <c r="D118" s="20">
        <f>SUM(D119,D123)</f>
        <v>1180368</v>
      </c>
    </row>
    <row r="119" spans="2:4" ht="13.5" thickTop="1">
      <c r="B119" s="49">
        <v>75702</v>
      </c>
      <c r="C119" s="64" t="s">
        <v>62</v>
      </c>
      <c r="D119" s="21">
        <f>SUM(D120)</f>
        <v>463000</v>
      </c>
    </row>
    <row r="120" spans="2:4" ht="12.75">
      <c r="B120" s="47"/>
      <c r="C120" s="70" t="s">
        <v>9</v>
      </c>
      <c r="D120" s="22">
        <f>SUM(D121)</f>
        <v>463000</v>
      </c>
    </row>
    <row r="121" spans="2:4" ht="12.75">
      <c r="B121" s="47"/>
      <c r="C121" s="65" t="s">
        <v>95</v>
      </c>
      <c r="D121" s="22">
        <v>463000</v>
      </c>
    </row>
    <row r="122" spans="2:4" ht="12.75">
      <c r="B122" s="47"/>
      <c r="C122" s="65"/>
      <c r="D122" s="22"/>
    </row>
    <row r="123" spans="2:4" ht="25.5">
      <c r="B123" s="50">
        <v>75704</v>
      </c>
      <c r="C123" s="77" t="s">
        <v>63</v>
      </c>
      <c r="D123" s="23">
        <f>SUM(D124)</f>
        <v>717368</v>
      </c>
    </row>
    <row r="124" spans="2:4" ht="12.75">
      <c r="B124" s="47"/>
      <c r="C124" s="78" t="s">
        <v>96</v>
      </c>
      <c r="D124" s="22">
        <f>SUM(D125)</f>
        <v>717368</v>
      </c>
    </row>
    <row r="125" spans="2:4" ht="13.5" thickBot="1">
      <c r="B125" s="26"/>
      <c r="C125" s="71" t="s">
        <v>105</v>
      </c>
      <c r="D125" s="24">
        <v>717368</v>
      </c>
    </row>
    <row r="126" spans="2:4" ht="13.5" thickTop="1">
      <c r="B126" s="25"/>
      <c r="C126" s="65"/>
      <c r="D126" s="19"/>
    </row>
    <row r="127" spans="2:4" ht="13.5" thickBot="1">
      <c r="B127" s="48">
        <v>758</v>
      </c>
      <c r="C127" s="63" t="s">
        <v>29</v>
      </c>
      <c r="D127" s="20">
        <f>SUM(D128)</f>
        <v>1289200</v>
      </c>
    </row>
    <row r="128" spans="2:4" ht="13.5" thickTop="1">
      <c r="B128" s="50">
        <v>75818</v>
      </c>
      <c r="C128" s="66" t="s">
        <v>64</v>
      </c>
      <c r="D128" s="23">
        <f>SUM(D129,D131)</f>
        <v>1289200</v>
      </c>
    </row>
    <row r="129" spans="2:4" ht="12.75">
      <c r="B129" s="47"/>
      <c r="C129" s="65" t="s">
        <v>44</v>
      </c>
      <c r="D129" s="22">
        <f>SUM(D130)</f>
        <v>222200</v>
      </c>
    </row>
    <row r="130" spans="2:4" ht="12.75">
      <c r="B130" s="50"/>
      <c r="C130" s="66" t="s">
        <v>45</v>
      </c>
      <c r="D130" s="23">
        <v>222200</v>
      </c>
    </row>
    <row r="131" spans="2:4" ht="12.75">
      <c r="B131" s="47"/>
      <c r="C131" s="65" t="s">
        <v>47</v>
      </c>
      <c r="D131" s="22">
        <f>SUM(D132)</f>
        <v>1067000</v>
      </c>
    </row>
    <row r="132" spans="2:4" ht="12.75">
      <c r="B132" s="47"/>
      <c r="C132" s="65" t="s">
        <v>45</v>
      </c>
      <c r="D132" s="22">
        <f>SUM(D133:D135)</f>
        <v>1067000</v>
      </c>
    </row>
    <row r="133" spans="2:4" ht="25.5">
      <c r="B133" s="47"/>
      <c r="C133" s="79" t="s">
        <v>103</v>
      </c>
      <c r="D133" s="22">
        <v>17000</v>
      </c>
    </row>
    <row r="134" spans="2:4" ht="12.75">
      <c r="B134" s="47"/>
      <c r="C134" s="80" t="s">
        <v>51</v>
      </c>
      <c r="D134" s="22">
        <v>900000</v>
      </c>
    </row>
    <row r="135" spans="2:4" ht="12.75">
      <c r="B135" s="47"/>
      <c r="C135" s="80" t="s">
        <v>112</v>
      </c>
      <c r="D135" s="22">
        <v>150000</v>
      </c>
    </row>
    <row r="136" spans="2:4" ht="13.5" thickBot="1">
      <c r="B136" s="26"/>
      <c r="C136" s="71"/>
      <c r="D136" s="24"/>
    </row>
    <row r="137" spans="2:4" ht="13.5" thickTop="1">
      <c r="B137" s="25"/>
      <c r="C137" s="68"/>
      <c r="D137" s="25"/>
    </row>
    <row r="138" spans="2:4" ht="13.5" thickBot="1">
      <c r="B138" s="48">
        <v>801</v>
      </c>
      <c r="C138" s="63" t="s">
        <v>30</v>
      </c>
      <c r="D138" s="20">
        <f>SUM(D139,D145,D152,D158,D162,D167,D172)</f>
        <v>29902791</v>
      </c>
    </row>
    <row r="139" spans="2:4" ht="13.5" thickTop="1">
      <c r="B139" s="49">
        <v>80101</v>
      </c>
      <c r="C139" s="64" t="s">
        <v>65</v>
      </c>
      <c r="D139" s="21">
        <f>SUM(D140,D143)</f>
        <v>12214631</v>
      </c>
    </row>
    <row r="140" spans="2:4" ht="12.75">
      <c r="B140" s="47"/>
      <c r="C140" s="65" t="s">
        <v>9</v>
      </c>
      <c r="D140" s="22">
        <f>SUM(D141:D142)</f>
        <v>9484631</v>
      </c>
    </row>
    <row r="141" spans="2:4" ht="12.75">
      <c r="B141" s="47"/>
      <c r="C141" s="65" t="s">
        <v>21</v>
      </c>
      <c r="D141" s="22">
        <v>7855692</v>
      </c>
    </row>
    <row r="142" spans="2:4" ht="12.75">
      <c r="B142" s="47"/>
      <c r="C142" s="65" t="s">
        <v>23</v>
      </c>
      <c r="D142" s="22">
        <v>1628939</v>
      </c>
    </row>
    <row r="143" spans="2:4" ht="12.75">
      <c r="B143" s="47"/>
      <c r="C143" s="81" t="s">
        <v>16</v>
      </c>
      <c r="D143" s="30">
        <v>2730000</v>
      </c>
    </row>
    <row r="144" spans="2:4" ht="12.75">
      <c r="B144" s="47"/>
      <c r="C144" s="81"/>
      <c r="D144" s="30"/>
    </row>
    <row r="145" spans="2:4" ht="12.75">
      <c r="B145" s="50">
        <v>80104</v>
      </c>
      <c r="C145" s="66" t="s">
        <v>66</v>
      </c>
      <c r="D145" s="23">
        <f>SUM(D146,D150)</f>
        <v>8503305</v>
      </c>
    </row>
    <row r="146" spans="2:4" ht="12.75">
      <c r="B146" s="47"/>
      <c r="C146" s="65" t="s">
        <v>9</v>
      </c>
      <c r="D146" s="22">
        <f>SUM(D147,D148:D149)</f>
        <v>7876005</v>
      </c>
    </row>
    <row r="147" spans="2:4" ht="12.75">
      <c r="B147" s="47"/>
      <c r="C147" s="65" t="s">
        <v>50</v>
      </c>
      <c r="D147" s="22">
        <v>7346884</v>
      </c>
    </row>
    <row r="148" spans="2:4" ht="12.75">
      <c r="B148" s="47"/>
      <c r="C148" s="65" t="s">
        <v>92</v>
      </c>
      <c r="D148" s="22">
        <v>109846</v>
      </c>
    </row>
    <row r="149" spans="2:4" ht="12.75">
      <c r="B149" s="47"/>
      <c r="C149" s="65" t="s">
        <v>24</v>
      </c>
      <c r="D149" s="22">
        <v>419275</v>
      </c>
    </row>
    <row r="150" spans="2:4" ht="12.75">
      <c r="B150" s="47"/>
      <c r="C150" s="65" t="s">
        <v>16</v>
      </c>
      <c r="D150" s="22">
        <v>627300</v>
      </c>
    </row>
    <row r="151" spans="2:4" ht="12.75">
      <c r="B151" s="47"/>
      <c r="C151" s="65"/>
      <c r="D151" s="22"/>
    </row>
    <row r="152" spans="2:4" ht="12.75">
      <c r="B152" s="50">
        <v>80110</v>
      </c>
      <c r="C152" s="66" t="s">
        <v>67</v>
      </c>
      <c r="D152" s="23">
        <f>SUM(D153,D156)</f>
        <v>8058938</v>
      </c>
    </row>
    <row r="153" spans="2:4" ht="12.75">
      <c r="B153" s="47"/>
      <c r="C153" s="65" t="s">
        <v>9</v>
      </c>
      <c r="D153" s="22">
        <f>SUM(D154:D155)</f>
        <v>7888938</v>
      </c>
    </row>
    <row r="154" spans="2:4" ht="12.75">
      <c r="B154" s="47"/>
      <c r="C154" s="65" t="s">
        <v>21</v>
      </c>
      <c r="D154" s="22">
        <v>6485855</v>
      </c>
    </row>
    <row r="155" spans="2:4" ht="12.75">
      <c r="B155" s="47"/>
      <c r="C155" s="65" t="s">
        <v>23</v>
      </c>
      <c r="D155" s="22">
        <v>1403083</v>
      </c>
    </row>
    <row r="156" spans="2:6" ht="12.75">
      <c r="B156" s="50"/>
      <c r="C156" s="66" t="s">
        <v>16</v>
      </c>
      <c r="D156" s="23">
        <v>170000</v>
      </c>
      <c r="E156" s="12"/>
      <c r="F156" s="29"/>
    </row>
    <row r="157" spans="2:6" ht="12.75">
      <c r="B157" s="51"/>
      <c r="C157" s="73"/>
      <c r="D157" s="31"/>
      <c r="E157" s="12"/>
      <c r="F157" s="29"/>
    </row>
    <row r="158" spans="2:4" ht="12.75">
      <c r="B158" s="50">
        <v>80113</v>
      </c>
      <c r="C158" s="66" t="s">
        <v>97</v>
      </c>
      <c r="D158" s="23">
        <f>SUM(D159)</f>
        <v>42000</v>
      </c>
    </row>
    <row r="159" spans="2:4" ht="12.75">
      <c r="B159" s="47"/>
      <c r="C159" s="70" t="s">
        <v>35</v>
      </c>
      <c r="D159" s="22">
        <f>SUM(D160)</f>
        <v>42000</v>
      </c>
    </row>
    <row r="160" spans="2:4" ht="12.75">
      <c r="B160" s="47"/>
      <c r="C160" s="70" t="s">
        <v>13</v>
      </c>
      <c r="D160" s="22">
        <v>42000</v>
      </c>
    </row>
    <row r="161" spans="2:4" ht="12.75">
      <c r="B161" s="50"/>
      <c r="C161" s="66"/>
      <c r="D161" s="23"/>
    </row>
    <row r="162" spans="2:4" ht="12.75">
      <c r="B162" s="53">
        <v>80114</v>
      </c>
      <c r="C162" s="82" t="s">
        <v>68</v>
      </c>
      <c r="D162" s="35">
        <f>SUM(D163)</f>
        <v>642383</v>
      </c>
    </row>
    <row r="163" spans="2:4" ht="12.75">
      <c r="B163" s="47"/>
      <c r="C163" s="65" t="s">
        <v>9</v>
      </c>
      <c r="D163" s="22">
        <f>SUM(D164:D165)</f>
        <v>642383</v>
      </c>
    </row>
    <row r="164" spans="2:4" ht="12.75">
      <c r="B164" s="47"/>
      <c r="C164" s="65" t="s">
        <v>21</v>
      </c>
      <c r="D164" s="22">
        <v>593630</v>
      </c>
    </row>
    <row r="165" spans="2:4" ht="12.75">
      <c r="B165" s="47"/>
      <c r="C165" s="72" t="s">
        <v>23</v>
      </c>
      <c r="D165" s="22">
        <v>48753</v>
      </c>
    </row>
    <row r="166" spans="2:4" ht="12.75">
      <c r="B166" s="47"/>
      <c r="C166" s="72"/>
      <c r="D166" s="22"/>
    </row>
    <row r="167" spans="2:4" ht="12.75">
      <c r="B167" s="50">
        <v>80146</v>
      </c>
      <c r="C167" s="66" t="s">
        <v>69</v>
      </c>
      <c r="D167" s="23">
        <f>SUM(D168)</f>
        <v>134731</v>
      </c>
    </row>
    <row r="168" spans="2:4" ht="12.75">
      <c r="B168" s="47"/>
      <c r="C168" s="65" t="s">
        <v>9</v>
      </c>
      <c r="D168" s="22">
        <f>SUM(D169:D170)</f>
        <v>134731</v>
      </c>
    </row>
    <row r="169" spans="2:4" ht="12.75">
      <c r="B169" s="47"/>
      <c r="C169" s="65" t="s">
        <v>13</v>
      </c>
      <c r="D169" s="22">
        <v>108501</v>
      </c>
    </row>
    <row r="170" spans="2:4" ht="12.75">
      <c r="B170" s="47"/>
      <c r="C170" s="65" t="s">
        <v>46</v>
      </c>
      <c r="D170" s="22">
        <v>26230</v>
      </c>
    </row>
    <row r="171" spans="2:4" ht="12.75">
      <c r="B171" s="47"/>
      <c r="C171" s="65"/>
      <c r="D171" s="22"/>
    </row>
    <row r="172" spans="2:4" ht="12.75">
      <c r="B172" s="50">
        <v>80195</v>
      </c>
      <c r="C172" s="66" t="s">
        <v>8</v>
      </c>
      <c r="D172" s="23">
        <f>SUM(D173,D177)</f>
        <v>306803</v>
      </c>
    </row>
    <row r="173" spans="2:4" ht="12.75">
      <c r="B173" s="47"/>
      <c r="C173" s="72" t="s">
        <v>9</v>
      </c>
      <c r="D173" s="22">
        <f>SUM(D174:D175,D176)</f>
        <v>261803</v>
      </c>
    </row>
    <row r="174" spans="2:4" ht="12.75">
      <c r="B174" s="47"/>
      <c r="C174" s="72" t="s">
        <v>13</v>
      </c>
      <c r="D174" s="22">
        <v>217323</v>
      </c>
    </row>
    <row r="175" spans="2:4" ht="12.75">
      <c r="B175" s="47"/>
      <c r="C175" s="65" t="s">
        <v>92</v>
      </c>
      <c r="D175" s="22">
        <v>2000</v>
      </c>
    </row>
    <row r="176" spans="2:4" ht="12.75">
      <c r="B176" s="47"/>
      <c r="C176" s="65" t="s">
        <v>46</v>
      </c>
      <c r="D176" s="22">
        <v>42480</v>
      </c>
    </row>
    <row r="177" spans="2:4" ht="12.75">
      <c r="B177" s="47"/>
      <c r="C177" s="65" t="s">
        <v>16</v>
      </c>
      <c r="D177" s="22">
        <v>45000</v>
      </c>
    </row>
    <row r="178" spans="2:4" ht="13.5" thickBot="1">
      <c r="B178" s="47"/>
      <c r="C178" s="65"/>
      <c r="D178" s="22"/>
    </row>
    <row r="179" spans="2:4" ht="13.5" thickTop="1">
      <c r="B179" s="25"/>
      <c r="C179" s="83"/>
      <c r="D179" s="19"/>
    </row>
    <row r="180" spans="2:4" ht="13.5" thickBot="1">
      <c r="B180" s="48">
        <v>851</v>
      </c>
      <c r="C180" s="63" t="s">
        <v>32</v>
      </c>
      <c r="D180" s="20">
        <f>SUM(D182,D187,D193)</f>
        <v>943000</v>
      </c>
    </row>
    <row r="181" spans="2:4" ht="13.5" thickTop="1">
      <c r="B181" s="54"/>
      <c r="C181" s="84"/>
      <c r="D181" s="38"/>
    </row>
    <row r="182" spans="2:4" ht="12.75">
      <c r="B182" s="55">
        <v>85153</v>
      </c>
      <c r="C182" s="66" t="s">
        <v>101</v>
      </c>
      <c r="D182" s="37">
        <f>SUM(D183)</f>
        <v>16000</v>
      </c>
    </row>
    <row r="183" spans="2:4" ht="12.75">
      <c r="B183" s="56"/>
      <c r="C183" s="70" t="s">
        <v>35</v>
      </c>
      <c r="D183" s="40">
        <f>SUM(D184:D185)</f>
        <v>16000</v>
      </c>
    </row>
    <row r="184" spans="2:4" ht="12.75">
      <c r="B184" s="57"/>
      <c r="C184" s="65" t="s">
        <v>13</v>
      </c>
      <c r="D184" s="39">
        <v>1640</v>
      </c>
    </row>
    <row r="185" spans="2:4" ht="12.75">
      <c r="B185" s="57"/>
      <c r="C185" s="65" t="s">
        <v>92</v>
      </c>
      <c r="D185" s="39">
        <v>14360</v>
      </c>
    </row>
    <row r="186" spans="2:4" ht="12.75">
      <c r="B186" s="57"/>
      <c r="C186" s="85"/>
      <c r="D186" s="27"/>
    </row>
    <row r="187" spans="2:4" ht="12.75">
      <c r="B187" s="50">
        <v>85154</v>
      </c>
      <c r="C187" s="66" t="s">
        <v>70</v>
      </c>
      <c r="D187" s="23">
        <f>SUM(D188)</f>
        <v>650000</v>
      </c>
    </row>
    <row r="188" spans="2:4" ht="12.75">
      <c r="B188" s="47"/>
      <c r="C188" s="65" t="s">
        <v>9</v>
      </c>
      <c r="D188" s="22">
        <f>SUM(D189:D191)</f>
        <v>650000</v>
      </c>
    </row>
    <row r="189" spans="2:4" ht="12.75">
      <c r="B189" s="47"/>
      <c r="C189" s="65" t="s">
        <v>13</v>
      </c>
      <c r="D189" s="22">
        <v>367000</v>
      </c>
    </row>
    <row r="190" spans="2:4" ht="12.75">
      <c r="B190" s="47"/>
      <c r="C190" s="65" t="s">
        <v>92</v>
      </c>
      <c r="D190" s="22">
        <v>50000</v>
      </c>
    </row>
    <row r="191" spans="2:4" ht="12.75">
      <c r="B191" s="47"/>
      <c r="C191" s="65" t="s">
        <v>49</v>
      </c>
      <c r="D191" s="22">
        <v>233000</v>
      </c>
    </row>
    <row r="192" spans="2:4" ht="12.75">
      <c r="B192" s="47"/>
      <c r="C192" s="65"/>
      <c r="D192" s="22"/>
    </row>
    <row r="193" spans="2:4" ht="12.75">
      <c r="B193" s="50">
        <v>85195</v>
      </c>
      <c r="C193" s="66" t="s">
        <v>8</v>
      </c>
      <c r="D193" s="23">
        <f>SUM(D194)</f>
        <v>277000</v>
      </c>
    </row>
    <row r="194" spans="2:4" ht="12.75">
      <c r="B194" s="47"/>
      <c r="C194" s="65" t="s">
        <v>9</v>
      </c>
      <c r="D194" s="22">
        <f>SUM(D195:D197)</f>
        <v>277000</v>
      </c>
    </row>
    <row r="195" spans="2:4" ht="12.75">
      <c r="B195" s="47"/>
      <c r="C195" s="65" t="s">
        <v>13</v>
      </c>
      <c r="D195" s="22">
        <v>26500</v>
      </c>
    </row>
    <row r="196" spans="2:4" ht="12.75">
      <c r="B196" s="47"/>
      <c r="C196" s="65" t="s">
        <v>92</v>
      </c>
      <c r="D196" s="22">
        <v>1500</v>
      </c>
    </row>
    <row r="197" spans="2:4" ht="12.75">
      <c r="B197" s="47"/>
      <c r="C197" s="65" t="s">
        <v>49</v>
      </c>
      <c r="D197" s="22">
        <v>249000</v>
      </c>
    </row>
    <row r="198" spans="2:4" ht="13.5" thickBot="1">
      <c r="B198" s="47"/>
      <c r="C198" s="65"/>
      <c r="D198" s="22"/>
    </row>
    <row r="199" spans="2:4" ht="13.5" thickTop="1">
      <c r="B199" s="25"/>
      <c r="C199" s="83"/>
      <c r="D199" s="19"/>
    </row>
    <row r="200" spans="2:4" ht="13.5" thickBot="1">
      <c r="B200" s="48">
        <v>852</v>
      </c>
      <c r="C200" s="63" t="s">
        <v>43</v>
      </c>
      <c r="D200" s="20">
        <f>SUM(D201,D206,D210,D216,D220,D224,D229,D235,D240,D244)</f>
        <v>15740275</v>
      </c>
    </row>
    <row r="201" spans="2:4" ht="13.5" thickTop="1">
      <c r="B201" s="49">
        <v>85202</v>
      </c>
      <c r="C201" s="64" t="s">
        <v>71</v>
      </c>
      <c r="D201" s="21">
        <f>SUM(D202)</f>
        <v>437156</v>
      </c>
    </row>
    <row r="202" spans="2:4" ht="12.75">
      <c r="B202" s="47"/>
      <c r="C202" s="86" t="s">
        <v>9</v>
      </c>
      <c r="D202" s="22">
        <f>SUM(D203:D204)</f>
        <v>437156</v>
      </c>
    </row>
    <row r="203" spans="2:4" ht="12.75">
      <c r="B203" s="47"/>
      <c r="C203" s="65" t="s">
        <v>21</v>
      </c>
      <c r="D203" s="22">
        <v>353110</v>
      </c>
    </row>
    <row r="204" spans="2:4" ht="12.75">
      <c r="B204" s="47"/>
      <c r="C204" s="65" t="s">
        <v>23</v>
      </c>
      <c r="D204" s="22">
        <v>84046</v>
      </c>
    </row>
    <row r="205" spans="2:4" ht="12.75">
      <c r="B205" s="47"/>
      <c r="C205" s="65"/>
      <c r="D205" s="22"/>
    </row>
    <row r="206" spans="2:4" ht="12.75">
      <c r="B206" s="50">
        <v>85203</v>
      </c>
      <c r="C206" s="66" t="s">
        <v>102</v>
      </c>
      <c r="D206" s="23">
        <f>SUM(D207)</f>
        <v>10000</v>
      </c>
    </row>
    <row r="207" spans="2:4" ht="12.75">
      <c r="B207" s="47"/>
      <c r="C207" s="70" t="s">
        <v>35</v>
      </c>
      <c r="D207" s="22">
        <f>SUM(D208)</f>
        <v>10000</v>
      </c>
    </row>
    <row r="208" spans="2:4" ht="12.75">
      <c r="B208" s="47"/>
      <c r="C208" s="65" t="s">
        <v>13</v>
      </c>
      <c r="D208" s="22">
        <v>10000</v>
      </c>
    </row>
    <row r="209" spans="2:4" ht="12.75">
      <c r="B209" s="47"/>
      <c r="C209" s="65"/>
      <c r="D209" s="22"/>
    </row>
    <row r="210" spans="2:4" ht="38.25">
      <c r="B210" s="50">
        <v>85212</v>
      </c>
      <c r="C210" s="77" t="s">
        <v>72</v>
      </c>
      <c r="D210" s="23">
        <f>SUM(D211)</f>
        <v>7837000</v>
      </c>
    </row>
    <row r="211" spans="2:4" ht="12.75">
      <c r="B211" s="47"/>
      <c r="C211" s="78" t="s">
        <v>9</v>
      </c>
      <c r="D211" s="22">
        <f>SUM(D212:D214)</f>
        <v>7837000</v>
      </c>
    </row>
    <row r="212" spans="2:4" ht="12.75">
      <c r="B212" s="47"/>
      <c r="C212" s="78" t="s">
        <v>34</v>
      </c>
      <c r="D212" s="22">
        <v>7487233</v>
      </c>
    </row>
    <row r="213" spans="2:4" ht="12.75">
      <c r="B213" s="47"/>
      <c r="C213" s="65" t="s">
        <v>92</v>
      </c>
      <c r="D213" s="22">
        <v>310213</v>
      </c>
    </row>
    <row r="214" spans="2:4" ht="12.75">
      <c r="B214" s="47"/>
      <c r="C214" s="65" t="s">
        <v>48</v>
      </c>
      <c r="D214" s="22">
        <v>39554</v>
      </c>
    </row>
    <row r="215" spans="2:4" ht="12.75">
      <c r="B215" s="47"/>
      <c r="C215" s="65"/>
      <c r="D215" s="22"/>
    </row>
    <row r="216" spans="2:4" ht="38.25">
      <c r="B216" s="50">
        <v>85213</v>
      </c>
      <c r="C216" s="77" t="s">
        <v>73</v>
      </c>
      <c r="D216" s="23">
        <f>SUM(D217)</f>
        <v>94000</v>
      </c>
    </row>
    <row r="217" spans="2:4" ht="12.75">
      <c r="B217" s="47"/>
      <c r="C217" s="65" t="s">
        <v>9</v>
      </c>
      <c r="D217" s="22">
        <f>SUM(D218)</f>
        <v>94000</v>
      </c>
    </row>
    <row r="218" spans="2:4" ht="12.75">
      <c r="B218" s="47"/>
      <c r="C218" s="65" t="s">
        <v>33</v>
      </c>
      <c r="D218" s="22">
        <v>94000</v>
      </c>
    </row>
    <row r="219" spans="2:4" ht="12.75">
      <c r="B219" s="47"/>
      <c r="C219" s="65"/>
      <c r="D219" s="22"/>
    </row>
    <row r="220" spans="2:4" ht="25.5">
      <c r="B220" s="58">
        <v>85214</v>
      </c>
      <c r="C220" s="77" t="s">
        <v>74</v>
      </c>
      <c r="D220" s="23">
        <f>SUM(D221)</f>
        <v>3336000</v>
      </c>
    </row>
    <row r="221" spans="2:4" ht="12.75">
      <c r="B221" s="47"/>
      <c r="C221" s="65" t="s">
        <v>9</v>
      </c>
      <c r="D221" s="22">
        <f>SUM(D222)</f>
        <v>3336000</v>
      </c>
    </row>
    <row r="222" spans="2:4" ht="12.75">
      <c r="B222" s="47"/>
      <c r="C222" s="65" t="s">
        <v>33</v>
      </c>
      <c r="D222" s="22">
        <v>3336000</v>
      </c>
    </row>
    <row r="223" spans="2:4" ht="12.75">
      <c r="B223" s="47"/>
      <c r="C223" s="65"/>
      <c r="D223" s="22"/>
    </row>
    <row r="224" spans="2:4" ht="12.75">
      <c r="B224" s="50">
        <v>85215</v>
      </c>
      <c r="C224" s="66" t="s">
        <v>75</v>
      </c>
      <c r="D224" s="23">
        <f>SUM(D225)</f>
        <v>1906200</v>
      </c>
    </row>
    <row r="225" spans="2:4" ht="12.75">
      <c r="B225" s="47"/>
      <c r="C225" s="65" t="s">
        <v>9</v>
      </c>
      <c r="D225" s="22">
        <f>SUM(D226:D227)</f>
        <v>1906200</v>
      </c>
    </row>
    <row r="226" spans="2:4" ht="12.75">
      <c r="B226" s="47"/>
      <c r="C226" s="65" t="s">
        <v>34</v>
      </c>
      <c r="D226" s="22">
        <v>1900000</v>
      </c>
    </row>
    <row r="227" spans="2:4" ht="12.75">
      <c r="B227" s="50"/>
      <c r="C227" s="66" t="s">
        <v>23</v>
      </c>
      <c r="D227" s="23">
        <v>6200</v>
      </c>
    </row>
    <row r="228" spans="2:4" ht="12.75">
      <c r="B228" s="51"/>
      <c r="C228" s="73"/>
      <c r="D228" s="31"/>
    </row>
    <row r="229" spans="2:4" ht="12.75">
      <c r="B229" s="50">
        <v>85219</v>
      </c>
      <c r="C229" s="66" t="s">
        <v>76</v>
      </c>
      <c r="D229" s="23">
        <f>SUM(D230,D233)</f>
        <v>1545919</v>
      </c>
    </row>
    <row r="230" spans="2:4" ht="12.75">
      <c r="B230" s="47"/>
      <c r="C230" s="65" t="s">
        <v>35</v>
      </c>
      <c r="D230" s="22">
        <f>SUM(D231:D232)</f>
        <v>1523419</v>
      </c>
    </row>
    <row r="231" spans="2:4" ht="12.75">
      <c r="B231" s="47"/>
      <c r="C231" s="65" t="s">
        <v>21</v>
      </c>
      <c r="D231" s="22">
        <v>1300801</v>
      </c>
    </row>
    <row r="232" spans="2:4" ht="12.75">
      <c r="B232" s="47"/>
      <c r="C232" s="65" t="s">
        <v>23</v>
      </c>
      <c r="D232" s="22">
        <v>222618</v>
      </c>
    </row>
    <row r="233" spans="2:6" ht="12.75">
      <c r="B233" s="47"/>
      <c r="C233" s="72" t="s">
        <v>16</v>
      </c>
      <c r="D233" s="22">
        <v>22500</v>
      </c>
      <c r="E233" s="29"/>
      <c r="F233" s="29"/>
    </row>
    <row r="234" spans="2:6" ht="12.75">
      <c r="B234" s="50"/>
      <c r="C234" s="66"/>
      <c r="D234" s="23"/>
      <c r="E234" s="12"/>
      <c r="F234" s="29"/>
    </row>
    <row r="235" spans="2:4" ht="27" customHeight="1">
      <c r="B235" s="53">
        <v>85220</v>
      </c>
      <c r="C235" s="87" t="s">
        <v>77</v>
      </c>
      <c r="D235" s="35">
        <f>SUM(D236)</f>
        <v>85000</v>
      </c>
    </row>
    <row r="236" spans="2:4" ht="12.75">
      <c r="B236" s="47"/>
      <c r="C236" s="65" t="s">
        <v>9</v>
      </c>
      <c r="D236" s="22">
        <f>SUM(D237:D238)</f>
        <v>85000</v>
      </c>
    </row>
    <row r="237" spans="2:4" ht="12.75">
      <c r="B237" s="47"/>
      <c r="C237" s="65" t="s">
        <v>13</v>
      </c>
      <c r="D237" s="22">
        <v>17784</v>
      </c>
    </row>
    <row r="238" spans="2:4" ht="12.75">
      <c r="B238" s="47"/>
      <c r="C238" s="65" t="s">
        <v>92</v>
      </c>
      <c r="D238" s="22">
        <v>67216</v>
      </c>
    </row>
    <row r="239" spans="2:4" ht="12.75">
      <c r="B239" s="47"/>
      <c r="C239" s="65"/>
      <c r="D239" s="22"/>
    </row>
    <row r="240" spans="2:4" ht="12.75">
      <c r="B240" s="50">
        <v>85228</v>
      </c>
      <c r="C240" s="66" t="s">
        <v>78</v>
      </c>
      <c r="D240" s="23">
        <f>SUM(D241)</f>
        <v>178000</v>
      </c>
    </row>
    <row r="241" spans="2:4" ht="12.75">
      <c r="B241" s="47"/>
      <c r="C241" s="65" t="s">
        <v>9</v>
      </c>
      <c r="D241" s="22">
        <f>SUM(D242)</f>
        <v>178000</v>
      </c>
    </row>
    <row r="242" spans="2:4" ht="12.75">
      <c r="B242" s="47"/>
      <c r="C242" s="65" t="s">
        <v>34</v>
      </c>
      <c r="D242" s="22">
        <v>178000</v>
      </c>
    </row>
    <row r="243" spans="2:4" ht="12.75">
      <c r="B243" s="47"/>
      <c r="C243" s="65"/>
      <c r="D243" s="22"/>
    </row>
    <row r="244" spans="2:4" ht="12.75">
      <c r="B244" s="50">
        <v>85295</v>
      </c>
      <c r="C244" s="66" t="s">
        <v>8</v>
      </c>
      <c r="D244" s="23">
        <f>SUM(D245)</f>
        <v>311000</v>
      </c>
    </row>
    <row r="245" spans="2:4" ht="12.75">
      <c r="B245" s="47"/>
      <c r="C245" s="65" t="s">
        <v>9</v>
      </c>
      <c r="D245" s="22">
        <f>SUM(D246)</f>
        <v>311000</v>
      </c>
    </row>
    <row r="246" spans="2:4" ht="12.75">
      <c r="B246" s="47"/>
      <c r="C246" s="65" t="s">
        <v>34</v>
      </c>
      <c r="D246" s="22">
        <v>311000</v>
      </c>
    </row>
    <row r="247" spans="1:6" ht="12.75">
      <c r="A247" s="29"/>
      <c r="B247" s="50"/>
      <c r="C247" s="66"/>
      <c r="D247" s="23"/>
      <c r="E247" s="29"/>
      <c r="F247" s="29"/>
    </row>
    <row r="248" spans="2:4" ht="12.75">
      <c r="B248" s="51"/>
      <c r="C248" s="73"/>
      <c r="D248" s="31"/>
    </row>
    <row r="249" spans="2:4" ht="13.5" thickBot="1">
      <c r="B249" s="48">
        <v>853</v>
      </c>
      <c r="C249" s="63" t="s">
        <v>80</v>
      </c>
      <c r="D249" s="20">
        <f>SUM(D250)</f>
        <v>929770</v>
      </c>
    </row>
    <row r="250" spans="2:4" ht="13.5" thickTop="1">
      <c r="B250" s="50">
        <v>85305</v>
      </c>
      <c r="C250" s="66" t="s">
        <v>79</v>
      </c>
      <c r="D250" s="23">
        <f>SUM(D252:D253)</f>
        <v>929770</v>
      </c>
    </row>
    <row r="251" spans="2:4" ht="12.75">
      <c r="B251" s="47"/>
      <c r="C251" s="65" t="s">
        <v>9</v>
      </c>
      <c r="D251" s="22">
        <f>SUM(D252:D253)</f>
        <v>929770</v>
      </c>
    </row>
    <row r="252" spans="2:4" ht="12.75">
      <c r="B252" s="47"/>
      <c r="C252" s="65" t="s">
        <v>21</v>
      </c>
      <c r="D252" s="22">
        <v>761400</v>
      </c>
    </row>
    <row r="253" spans="2:4" ht="12.75">
      <c r="B253" s="47"/>
      <c r="C253" s="65" t="s">
        <v>23</v>
      </c>
      <c r="D253" s="22">
        <v>168370</v>
      </c>
    </row>
    <row r="254" spans="2:4" ht="13.5" thickBot="1">
      <c r="B254" s="26"/>
      <c r="C254" s="71"/>
      <c r="D254" s="24"/>
    </row>
    <row r="255" spans="2:4" ht="13.5" thickTop="1">
      <c r="B255" s="25"/>
      <c r="C255" s="65"/>
      <c r="D255" s="19"/>
    </row>
    <row r="256" spans="2:4" ht="13.5" thickBot="1">
      <c r="B256" s="48">
        <v>854</v>
      </c>
      <c r="C256" s="63" t="s">
        <v>36</v>
      </c>
      <c r="D256" s="20">
        <f>SUM(D257,D262)</f>
        <v>448912</v>
      </c>
    </row>
    <row r="257" spans="2:4" ht="13.5" thickTop="1">
      <c r="B257" s="49">
        <v>85401</v>
      </c>
      <c r="C257" s="64" t="s">
        <v>81</v>
      </c>
      <c r="D257" s="21">
        <f>SUM(D258)</f>
        <v>418912</v>
      </c>
    </row>
    <row r="258" spans="2:4" ht="12.75">
      <c r="B258" s="47"/>
      <c r="C258" s="65" t="s">
        <v>35</v>
      </c>
      <c r="D258" s="22">
        <f>SUM(D259:D260)</f>
        <v>418912</v>
      </c>
    </row>
    <row r="259" spans="2:4" ht="12.75">
      <c r="B259" s="47"/>
      <c r="C259" s="65" t="s">
        <v>21</v>
      </c>
      <c r="D259" s="22">
        <v>384658</v>
      </c>
    </row>
    <row r="260" spans="2:4" ht="12.75">
      <c r="B260" s="47"/>
      <c r="C260" s="65" t="s">
        <v>23</v>
      </c>
      <c r="D260" s="22">
        <v>34254</v>
      </c>
    </row>
    <row r="261" spans="2:4" ht="12.75">
      <c r="B261" s="47"/>
      <c r="C261" s="65"/>
      <c r="D261" s="22"/>
    </row>
    <row r="262" spans="2:4" ht="12.75">
      <c r="B262" s="50">
        <v>85415</v>
      </c>
      <c r="C262" s="66" t="s">
        <v>98</v>
      </c>
      <c r="D262" s="23">
        <f>SUM(D263)</f>
        <v>30000</v>
      </c>
    </row>
    <row r="263" spans="2:4" ht="12.75">
      <c r="B263" s="47"/>
      <c r="C263" s="70" t="s">
        <v>9</v>
      </c>
      <c r="D263" s="22">
        <f>SUM(D264)</f>
        <v>30000</v>
      </c>
    </row>
    <row r="264" spans="2:4" ht="12.75">
      <c r="B264" s="47"/>
      <c r="C264" s="70" t="s">
        <v>34</v>
      </c>
      <c r="D264" s="22">
        <v>30000</v>
      </c>
    </row>
    <row r="265" spans="2:4" ht="12.75">
      <c r="B265" s="47"/>
      <c r="C265" s="65"/>
      <c r="D265" s="22"/>
    </row>
    <row r="266" spans="2:4" ht="13.5" thickBot="1">
      <c r="B266" s="48">
        <v>900</v>
      </c>
      <c r="C266" s="63" t="s">
        <v>37</v>
      </c>
      <c r="D266" s="20">
        <f>SUM(D267,D271,D275,D279,D284,D289)</f>
        <v>5568100</v>
      </c>
    </row>
    <row r="267" spans="2:4" ht="13.5" thickTop="1">
      <c r="B267" s="49">
        <v>90001</v>
      </c>
      <c r="C267" s="64" t="s">
        <v>82</v>
      </c>
      <c r="D267" s="21">
        <f>SUM(D268)</f>
        <v>432400</v>
      </c>
    </row>
    <row r="268" spans="2:4" ht="12.75">
      <c r="B268" s="47"/>
      <c r="C268" s="65" t="s">
        <v>9</v>
      </c>
      <c r="D268" s="22">
        <f>SUM(D269)</f>
        <v>432400</v>
      </c>
    </row>
    <row r="269" spans="2:4" ht="12.75">
      <c r="B269" s="47"/>
      <c r="C269" s="65" t="s">
        <v>13</v>
      </c>
      <c r="D269" s="22">
        <v>432400</v>
      </c>
    </row>
    <row r="270" spans="2:4" ht="12.75">
      <c r="B270" s="47"/>
      <c r="C270" s="65"/>
      <c r="D270" s="22"/>
    </row>
    <row r="271" spans="2:4" ht="12.75">
      <c r="B271" s="50">
        <v>90002</v>
      </c>
      <c r="C271" s="66" t="s">
        <v>83</v>
      </c>
      <c r="D271" s="23">
        <f>SUM(D272)</f>
        <v>12200</v>
      </c>
    </row>
    <row r="272" spans="2:4" ht="12.75">
      <c r="B272" s="47"/>
      <c r="C272" s="65" t="s">
        <v>9</v>
      </c>
      <c r="D272" s="22">
        <f>SUM(D273)</f>
        <v>12200</v>
      </c>
    </row>
    <row r="273" spans="2:4" ht="12.75">
      <c r="B273" s="47"/>
      <c r="C273" s="65" t="s">
        <v>13</v>
      </c>
      <c r="D273" s="22">
        <v>12200</v>
      </c>
    </row>
    <row r="274" spans="2:4" ht="12.75">
      <c r="B274" s="47"/>
      <c r="C274" s="65"/>
      <c r="D274" s="22"/>
    </row>
    <row r="275" spans="2:4" ht="12.75">
      <c r="B275" s="50">
        <v>90003</v>
      </c>
      <c r="C275" s="66" t="s">
        <v>84</v>
      </c>
      <c r="D275" s="23">
        <f>SUM(D276)</f>
        <v>1020000</v>
      </c>
    </row>
    <row r="276" spans="2:4" ht="12.75">
      <c r="B276" s="47"/>
      <c r="C276" s="65" t="s">
        <v>9</v>
      </c>
      <c r="D276" s="22">
        <f>SUM(D277)</f>
        <v>1020000</v>
      </c>
    </row>
    <row r="277" spans="2:4" ht="12.75">
      <c r="B277" s="47"/>
      <c r="C277" s="65" t="s">
        <v>13</v>
      </c>
      <c r="D277" s="22">
        <v>1020000</v>
      </c>
    </row>
    <row r="278" spans="2:4" ht="12.75">
      <c r="B278" s="47"/>
      <c r="C278" s="65"/>
      <c r="D278" s="22"/>
    </row>
    <row r="279" spans="2:4" ht="12.75">
      <c r="B279" s="50">
        <v>90004</v>
      </c>
      <c r="C279" s="66" t="s">
        <v>85</v>
      </c>
      <c r="D279" s="23">
        <f>SUM(D280,D282)</f>
        <v>1445500</v>
      </c>
    </row>
    <row r="280" spans="2:4" ht="12.75">
      <c r="B280" s="47"/>
      <c r="C280" s="65" t="s">
        <v>9</v>
      </c>
      <c r="D280" s="22">
        <f>SUM(D281:D281)</f>
        <v>545000</v>
      </c>
    </row>
    <row r="281" spans="2:4" ht="12.75">
      <c r="B281" s="47"/>
      <c r="C281" s="65" t="s">
        <v>13</v>
      </c>
      <c r="D281" s="22">
        <v>545000</v>
      </c>
    </row>
    <row r="282" spans="2:4" ht="12.75">
      <c r="B282" s="47"/>
      <c r="C282" s="65" t="s">
        <v>16</v>
      </c>
      <c r="D282" s="22">
        <v>900500</v>
      </c>
    </row>
    <row r="283" spans="2:4" ht="12.75">
      <c r="B283" s="47"/>
      <c r="C283" s="65"/>
      <c r="D283" s="22"/>
    </row>
    <row r="284" spans="2:4" ht="12.75">
      <c r="B284" s="50">
        <v>90015</v>
      </c>
      <c r="C284" s="66" t="s">
        <v>86</v>
      </c>
      <c r="D284" s="23">
        <f>SUM(D285,D287)</f>
        <v>1302000</v>
      </c>
    </row>
    <row r="285" spans="2:4" ht="12.75">
      <c r="B285" s="47"/>
      <c r="C285" s="65" t="s">
        <v>9</v>
      </c>
      <c r="D285" s="22">
        <f>SUM(D286)</f>
        <v>1002000</v>
      </c>
    </row>
    <row r="286" spans="2:4" ht="12.75">
      <c r="B286" s="47"/>
      <c r="C286" s="65" t="s">
        <v>13</v>
      </c>
      <c r="D286" s="22">
        <v>1002000</v>
      </c>
    </row>
    <row r="287" spans="2:4" ht="12.75">
      <c r="B287" s="47"/>
      <c r="C287" s="65" t="s">
        <v>16</v>
      </c>
      <c r="D287" s="22">
        <v>300000</v>
      </c>
    </row>
    <row r="288" spans="2:4" ht="12.75">
      <c r="B288" s="47"/>
      <c r="C288" s="65"/>
      <c r="D288" s="22"/>
    </row>
    <row r="289" spans="2:4" ht="12.75">
      <c r="B289" s="50">
        <v>90095</v>
      </c>
      <c r="C289" s="66" t="s">
        <v>8</v>
      </c>
      <c r="D289" s="23">
        <f>SUM(D290,D292)</f>
        <v>1356000</v>
      </c>
    </row>
    <row r="290" spans="2:4" ht="12.75">
      <c r="B290" s="47"/>
      <c r="C290" s="65" t="s">
        <v>9</v>
      </c>
      <c r="D290" s="22">
        <f>SUM(D291:D291)</f>
        <v>356000</v>
      </c>
    </row>
    <row r="291" spans="2:4" ht="12.75">
      <c r="B291" s="47"/>
      <c r="C291" s="65" t="s">
        <v>13</v>
      </c>
      <c r="D291" s="22">
        <v>356000</v>
      </c>
    </row>
    <row r="292" spans="2:4" ht="12.75">
      <c r="B292" s="47"/>
      <c r="C292" s="65" t="s">
        <v>16</v>
      </c>
      <c r="D292" s="22">
        <v>1000000</v>
      </c>
    </row>
    <row r="293" spans="2:4" ht="13.5" thickBot="1">
      <c r="B293" s="26"/>
      <c r="C293" s="71"/>
      <c r="D293" s="24"/>
    </row>
    <row r="294" spans="2:4" ht="13.5" thickTop="1">
      <c r="B294" s="25"/>
      <c r="C294" s="68"/>
      <c r="D294" s="19"/>
    </row>
    <row r="295" spans="2:4" ht="13.5" thickBot="1">
      <c r="B295" s="48">
        <v>921</v>
      </c>
      <c r="C295" s="63" t="s">
        <v>38</v>
      </c>
      <c r="D295" s="20">
        <f>SUM(D296,D303,D308,D313)</f>
        <v>5138951</v>
      </c>
    </row>
    <row r="296" spans="2:4" ht="13.5" thickTop="1">
      <c r="B296" s="49">
        <v>92109</v>
      </c>
      <c r="C296" s="64" t="s">
        <v>87</v>
      </c>
      <c r="D296" s="21">
        <f>SUM(D297,D300)</f>
        <v>1187598</v>
      </c>
    </row>
    <row r="297" spans="2:4" ht="12.75">
      <c r="B297" s="47"/>
      <c r="C297" s="65" t="s">
        <v>9</v>
      </c>
      <c r="D297" s="22">
        <f>SUM(D298:D299)</f>
        <v>1087598</v>
      </c>
    </row>
    <row r="298" spans="2:4" ht="12.75">
      <c r="B298" s="47"/>
      <c r="C298" s="65" t="s">
        <v>31</v>
      </c>
      <c r="D298" s="22">
        <v>1086000</v>
      </c>
    </row>
    <row r="299" spans="2:4" ht="12.75">
      <c r="B299" s="47"/>
      <c r="C299" s="65" t="s">
        <v>23</v>
      </c>
      <c r="D299" s="22">
        <v>1598</v>
      </c>
    </row>
    <row r="300" spans="2:4" ht="12.75">
      <c r="B300" s="47"/>
      <c r="C300" s="65" t="s">
        <v>16</v>
      </c>
      <c r="D300" s="22">
        <f>SUM(D301)</f>
        <v>100000</v>
      </c>
    </row>
    <row r="301" spans="2:4" ht="12.75">
      <c r="B301" s="47"/>
      <c r="C301" s="65" t="s">
        <v>31</v>
      </c>
      <c r="D301" s="22">
        <v>100000</v>
      </c>
    </row>
    <row r="302" spans="2:4" ht="12.75">
      <c r="B302" s="47"/>
      <c r="C302" s="65"/>
      <c r="D302" s="22"/>
    </row>
    <row r="303" spans="2:4" ht="12.75">
      <c r="B303" s="50">
        <v>92116</v>
      </c>
      <c r="C303" s="66" t="s">
        <v>88</v>
      </c>
      <c r="D303" s="23">
        <f>SUM(D304)</f>
        <v>950866</v>
      </c>
    </row>
    <row r="304" spans="2:4" ht="12.75">
      <c r="B304" s="47"/>
      <c r="C304" s="65" t="s">
        <v>9</v>
      </c>
      <c r="D304" s="22">
        <f>SUM(D305:D306)</f>
        <v>950866</v>
      </c>
    </row>
    <row r="305" spans="2:4" ht="12.75">
      <c r="B305" s="47"/>
      <c r="C305" s="65" t="s">
        <v>31</v>
      </c>
      <c r="D305" s="22">
        <v>950000</v>
      </c>
    </row>
    <row r="306" spans="2:4" ht="12.75">
      <c r="B306" s="47"/>
      <c r="C306" s="65" t="s">
        <v>23</v>
      </c>
      <c r="D306" s="22">
        <v>866</v>
      </c>
    </row>
    <row r="307" spans="2:4" ht="12.75">
      <c r="B307" s="47"/>
      <c r="C307" s="65"/>
      <c r="D307" s="22"/>
    </row>
    <row r="308" spans="2:4" ht="12.75">
      <c r="B308" s="50">
        <v>92120</v>
      </c>
      <c r="C308" s="66" t="s">
        <v>89</v>
      </c>
      <c r="D308" s="23">
        <f>SUM(D309)</f>
        <v>2785487</v>
      </c>
    </row>
    <row r="309" spans="2:4" ht="12.75">
      <c r="B309" s="47"/>
      <c r="C309" s="72" t="s">
        <v>9</v>
      </c>
      <c r="D309" s="22">
        <f>SUM(D310:D311)</f>
        <v>2785487</v>
      </c>
    </row>
    <row r="310" spans="2:4" ht="12.75">
      <c r="B310" s="47"/>
      <c r="C310" s="72" t="s">
        <v>31</v>
      </c>
      <c r="D310" s="22">
        <v>2389487</v>
      </c>
    </row>
    <row r="311" spans="2:4" ht="12.75">
      <c r="B311" s="47"/>
      <c r="C311" s="70" t="s">
        <v>23</v>
      </c>
      <c r="D311" s="22">
        <v>396000</v>
      </c>
    </row>
    <row r="312" spans="2:4" ht="12.75">
      <c r="B312" s="47"/>
      <c r="C312" s="65"/>
      <c r="D312" s="22"/>
    </row>
    <row r="313" spans="2:4" ht="12.75">
      <c r="B313" s="50">
        <v>92195</v>
      </c>
      <c r="C313" s="66" t="s">
        <v>8</v>
      </c>
      <c r="D313" s="23">
        <f>SUM(D314)</f>
        <v>215000</v>
      </c>
    </row>
    <row r="314" spans="2:4" ht="12.75">
      <c r="B314" s="51"/>
      <c r="C314" s="73" t="s">
        <v>9</v>
      </c>
      <c r="D314" s="31">
        <f>SUM(D315:D317)</f>
        <v>215000</v>
      </c>
    </row>
    <row r="315" spans="2:4" ht="12.75">
      <c r="B315" s="47"/>
      <c r="C315" s="81" t="s">
        <v>104</v>
      </c>
      <c r="D315" s="22">
        <v>120000</v>
      </c>
    </row>
    <row r="316" spans="2:4" ht="12.75">
      <c r="B316" s="47"/>
      <c r="C316" s="80" t="s">
        <v>92</v>
      </c>
      <c r="D316" s="22">
        <v>5650</v>
      </c>
    </row>
    <row r="317" spans="2:4" ht="12.75">
      <c r="B317" s="47"/>
      <c r="C317" s="72" t="s">
        <v>23</v>
      </c>
      <c r="D317" s="22">
        <v>89350</v>
      </c>
    </row>
    <row r="318" spans="2:4" ht="13.5" thickBot="1">
      <c r="B318" s="26"/>
      <c r="C318" s="71"/>
      <c r="D318" s="59"/>
    </row>
    <row r="319" spans="2:4" ht="13.5" thickTop="1">
      <c r="B319" s="25"/>
      <c r="C319" s="65"/>
      <c r="D319" s="19"/>
    </row>
    <row r="320" spans="2:4" ht="13.5" thickBot="1">
      <c r="B320" s="48">
        <v>926</v>
      </c>
      <c r="C320" s="63" t="s">
        <v>39</v>
      </c>
      <c r="D320" s="20">
        <f>SUM(D321,D327,D334)</f>
        <v>20078621</v>
      </c>
    </row>
    <row r="321" spans="2:4" ht="13.5" thickTop="1">
      <c r="B321" s="49">
        <v>92601</v>
      </c>
      <c r="C321" s="64" t="s">
        <v>90</v>
      </c>
      <c r="D321" s="21">
        <f>SUM(D322,D325)</f>
        <v>16803314</v>
      </c>
    </row>
    <row r="322" spans="2:4" ht="12.75">
      <c r="B322" s="47"/>
      <c r="C322" s="65" t="s">
        <v>9</v>
      </c>
      <c r="D322" s="22">
        <f>SUM(D323,D324)</f>
        <v>603314</v>
      </c>
    </row>
    <row r="323" spans="2:4" ht="12.75">
      <c r="B323" s="47"/>
      <c r="C323" s="65" t="s">
        <v>21</v>
      </c>
      <c r="D323" s="22">
        <v>228261</v>
      </c>
    </row>
    <row r="324" spans="2:4" ht="12.75">
      <c r="B324" s="47"/>
      <c r="C324" s="65" t="s">
        <v>23</v>
      </c>
      <c r="D324" s="22">
        <v>375053</v>
      </c>
    </row>
    <row r="325" spans="2:4" ht="12.75">
      <c r="B325" s="47"/>
      <c r="C325" s="65" t="s">
        <v>16</v>
      </c>
      <c r="D325" s="22">
        <v>16200000</v>
      </c>
    </row>
    <row r="326" spans="2:4" ht="12.75">
      <c r="B326" s="47"/>
      <c r="C326" s="65"/>
      <c r="D326" s="22"/>
    </row>
    <row r="327" spans="2:4" ht="12.75">
      <c r="B327" s="50">
        <v>92605</v>
      </c>
      <c r="C327" s="66" t="s">
        <v>91</v>
      </c>
      <c r="D327" s="23">
        <f>SUM(D328)</f>
        <v>715387</v>
      </c>
    </row>
    <row r="328" spans="2:4" ht="12.75">
      <c r="B328" s="47"/>
      <c r="C328" s="65" t="s">
        <v>9</v>
      </c>
      <c r="D328" s="22">
        <f>SUM(D329:D332)</f>
        <v>715387</v>
      </c>
    </row>
    <row r="329" spans="2:4" ht="12.75">
      <c r="B329" s="47"/>
      <c r="C329" s="65" t="s">
        <v>31</v>
      </c>
      <c r="D329" s="22">
        <v>350000</v>
      </c>
    </row>
    <row r="330" spans="2:4" ht="12.75">
      <c r="B330" s="47"/>
      <c r="C330" s="65" t="s">
        <v>23</v>
      </c>
      <c r="D330" s="22">
        <v>80387</v>
      </c>
    </row>
    <row r="331" spans="2:4" ht="12.75">
      <c r="B331" s="47"/>
      <c r="C331" s="65" t="s">
        <v>92</v>
      </c>
      <c r="D331" s="22">
        <v>185000</v>
      </c>
    </row>
    <row r="332" spans="2:4" ht="12.75">
      <c r="B332" s="47"/>
      <c r="C332" s="65" t="s">
        <v>99</v>
      </c>
      <c r="D332" s="22">
        <v>100000</v>
      </c>
    </row>
    <row r="333" spans="2:4" ht="12.75">
      <c r="B333" s="47"/>
      <c r="C333" s="65"/>
      <c r="D333" s="22"/>
    </row>
    <row r="334" spans="2:4" ht="12.75">
      <c r="B334" s="50">
        <v>92695</v>
      </c>
      <c r="C334" s="66" t="s">
        <v>8</v>
      </c>
      <c r="D334" s="23">
        <f>SUM(D335,D338)</f>
        <v>2559920</v>
      </c>
    </row>
    <row r="335" spans="2:4" ht="12.75">
      <c r="B335" s="47"/>
      <c r="C335" s="72" t="s">
        <v>9</v>
      </c>
      <c r="D335" s="22">
        <f>SUM(D336:D337)</f>
        <v>2489920</v>
      </c>
    </row>
    <row r="336" spans="2:4" ht="12.75">
      <c r="B336" s="47"/>
      <c r="C336" s="72" t="s">
        <v>21</v>
      </c>
      <c r="D336" s="22">
        <v>706493</v>
      </c>
    </row>
    <row r="337" spans="2:4" ht="12.75">
      <c r="B337" s="47"/>
      <c r="C337" s="65" t="s">
        <v>23</v>
      </c>
      <c r="D337" s="22">
        <v>1783427</v>
      </c>
    </row>
    <row r="338" spans="2:4" ht="13.5" thickBot="1">
      <c r="B338" s="26"/>
      <c r="C338" s="71" t="s">
        <v>16</v>
      </c>
      <c r="D338" s="24">
        <v>70000</v>
      </c>
    </row>
    <row r="339" spans="2:4" ht="13.5" thickTop="1">
      <c r="B339" s="25"/>
      <c r="C339" s="65"/>
      <c r="D339" s="25"/>
    </row>
    <row r="340" spans="2:4" ht="12.75">
      <c r="B340" s="57"/>
      <c r="C340" s="88" t="s">
        <v>40</v>
      </c>
      <c r="D340" s="27">
        <f>SUM(D9,D15,D27,D34,D51,D67,D94,D100,D106,D118,D127,D138,D180,D200,D249,D256,D266,D295,D320)</f>
        <v>108645050</v>
      </c>
    </row>
    <row r="341" spans="2:4" ht="13.5" thickBot="1">
      <c r="B341" s="26"/>
      <c r="C341" s="10"/>
      <c r="D341" s="26"/>
    </row>
    <row r="342" ht="13.5" thickTop="1"/>
  </sheetData>
  <printOptions/>
  <pageMargins left="1.1811023622047245" right="0.7874015748031497" top="0.5511811023622047" bottom="0.984251968503937" header="0.5118110236220472" footer="0.5118110236220472"/>
  <pageSetup horizontalDpi="600" verticalDpi="600" orientation="portrait" paperSize="9" scale="69" r:id="rId1"/>
  <rowBreaks count="4" manualBreakCount="4">
    <brk id="82" max="5" man="1"/>
    <brk id="156" max="5" man="1"/>
    <brk id="227" max="5" man="1"/>
    <brk id="2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2008-12-19T10:52:39Z</cp:lastPrinted>
  <dcterms:created xsi:type="dcterms:W3CDTF">2000-11-10T12:31:26Z</dcterms:created>
  <dcterms:modified xsi:type="dcterms:W3CDTF">2009-01-05T08:45:47Z</dcterms:modified>
  <cp:category/>
  <cp:version/>
  <cp:contentType/>
  <cp:contentStatus/>
</cp:coreProperties>
</file>