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<sst xmlns="http://schemas.openxmlformats.org/spreadsheetml/2006/main" count="136" uniqueCount="81">
  <si>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</si>
  <si>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</si>
  <si>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</si>
  <si>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</si>
  <si>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</si>
  <si>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</si>
  <si>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</si>
  <si>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</si>
  <si>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</si>
  <si>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</si>
  <si>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</si>
  <si>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</si>
  <si>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</si>
  <si>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</si>
  <si>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</si>
  <si>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</si>
  <si>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</si>
  <si>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</si>
  <si>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</si>
  <si>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</si>
  <si>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</si>
  <si>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</si>
  <si>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</si>
  <si>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</si>
  <si>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</si>
  <si>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</si>
  <si>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</si>
  <si>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</si>
  <si>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</si>
  <si>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</si>
  <si>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</si>
  <si>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</si>
  <si>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</si>
  <si>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</si>
  <si>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</si>
  <si>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</si>
  <si>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</si>
  <si>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</si>
  <si>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</si>
  <si>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</si>
  <si>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</si>
  <si>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</si>
  <si>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</si>
  <si>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</si>
  <si>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</si>
  <si>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</si>
  <si>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</si>
  <si>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</si>
  <si>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</si>
  <si>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</si>
  <si>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</si>
  <si>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</si>
  <si>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</si>
  <si>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</si>
  <si>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</si>
  <si>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>Budowa placu zabaw ul. Kościuszki - Żeromskiego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</si>
  <si>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</si>
  <si>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</si>
  <si>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</si>
  <si>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</si>
  <si>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>Remont podłóg i I piętra oraz wymiana wew. stolarki drzwiowej w bud. PSP nr 3 w Brzegu</t>
  </si>
  <si>
    <t xml:space="preserve">Remont instalacji elektrycznych i monitoringu zewnętrznego w bud. Urzędu Miasta ul. Robotnicza 12 w Brzegu </t>
  </si>
  <si>
    <t>Wykonanie drenażu i instalacji wodociągowej pod rozbudowę cmentarza przy ul. Starobrzeskiej w Brzegu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</si>
  <si>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</si>
  <si>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</si>
  <si>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</si>
  <si>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</si>
  <si>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</si>
  <si>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</si>
  <si>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</si>
  <si>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</si>
  <si>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</si>
  <si>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</si>
  <si>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</si>
  <si>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</si>
  <si>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</si>
  <si>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</si>
  <si>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Renowacja fontanny Tryton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</si>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</sst>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37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37" fontId="9" fillId="0" borderId="28" xfId="0" applyNumberFormat="1" applyFont="1" applyBorder="1" applyAlignment="1">
      <alignment wrapText="1"/>
    </xf>
    <xf numFmtId="0" fontId="0" fillId="0" borderId="23" xfId="0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0" borderId="22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 wrapText="1"/>
    </xf>
    <xf numFmtId="37" fontId="12" fillId="0" borderId="23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6" fillId="0" borderId="4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7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4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1" fillId="0" borderId="28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37" fontId="5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37" fontId="10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5" fillId="0" borderId="46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47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80" zoomScaleSheetLayoutView="80" zoomScalePageLayoutView="0" workbookViewId="0" topLeftCell="A37">
      <selection activeCell="E49" sqref="E4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6" t="s">
        <v>9</v>
      </c>
      <c r="B1" s="176"/>
      <c r="C1" s="176"/>
      <c r="D1" s="176"/>
      <c r="E1" s="49"/>
      <c r="F1" s="61"/>
      <c r="G1" s="121"/>
    </row>
    <row r="2" spans="6:7" ht="15.75">
      <c r="F2" s="175"/>
      <c r="G2" s="175"/>
    </row>
    <row r="3" spans="1:7" ht="24" customHeight="1">
      <c r="A3" s="177" t="s">
        <v>47</v>
      </c>
      <c r="B3" s="178"/>
      <c r="C3" s="178"/>
      <c r="D3" s="178"/>
      <c r="E3" s="178"/>
      <c r="F3" s="178"/>
      <c r="G3" s="179"/>
    </row>
    <row r="4" spans="1:7" ht="15" customHeight="1">
      <c r="A4" s="180" t="s">
        <v>0</v>
      </c>
      <c r="B4" s="180" t="s">
        <v>1</v>
      </c>
      <c r="C4" s="180" t="s">
        <v>2</v>
      </c>
      <c r="D4" s="182" t="s">
        <v>3</v>
      </c>
      <c r="E4" s="50" t="s">
        <v>14</v>
      </c>
      <c r="F4" s="184" t="s">
        <v>58</v>
      </c>
      <c r="G4" s="180" t="s">
        <v>4</v>
      </c>
    </row>
    <row r="5" spans="1:7" ht="17.25" customHeight="1">
      <c r="A5" s="181"/>
      <c r="B5" s="181"/>
      <c r="C5" s="181"/>
      <c r="D5" s="183"/>
      <c r="E5" s="51" t="s">
        <v>13</v>
      </c>
      <c r="F5" s="185"/>
      <c r="G5" s="181"/>
    </row>
    <row r="6" spans="1:7" ht="15" customHeight="1">
      <c r="A6" s="78"/>
      <c r="B6" s="78"/>
      <c r="C6" s="78"/>
      <c r="D6" s="79"/>
      <c r="E6" s="80"/>
      <c r="F6" s="79"/>
      <c r="G6" s="78"/>
    </row>
    <row r="7" spans="1:7" ht="23.25" customHeight="1" thickBot="1">
      <c r="A7" s="45" t="s">
        <v>5</v>
      </c>
      <c r="B7" s="42">
        <v>600</v>
      </c>
      <c r="C7" s="42">
        <v>60004</v>
      </c>
      <c r="D7" s="43" t="s">
        <v>24</v>
      </c>
      <c r="E7" s="169">
        <v>246700</v>
      </c>
      <c r="F7" s="163">
        <v>70000</v>
      </c>
      <c r="G7" s="53"/>
    </row>
    <row r="8" spans="1:7" s="6" customFormat="1" ht="21.75" customHeight="1" thickBot="1">
      <c r="A8" s="48"/>
      <c r="B8" s="33">
        <v>600</v>
      </c>
      <c r="C8" s="33">
        <v>60004</v>
      </c>
      <c r="D8" s="46" t="s">
        <v>10</v>
      </c>
      <c r="E8" s="44">
        <v>246700</v>
      </c>
      <c r="F8" s="44">
        <f>SUM(F7)</f>
        <v>70000</v>
      </c>
      <c r="G8" s="47"/>
    </row>
    <row r="9" spans="1:7" s="6" customFormat="1" ht="11.25" customHeight="1">
      <c r="A9" s="21"/>
      <c r="B9" s="36"/>
      <c r="C9" s="36"/>
      <c r="D9" s="54"/>
      <c r="E9" s="77"/>
      <c r="F9" s="58"/>
      <c r="G9" s="81"/>
    </row>
    <row r="10" spans="1:7" ht="30" customHeight="1">
      <c r="A10" s="20" t="s">
        <v>5</v>
      </c>
      <c r="B10" s="31">
        <v>600</v>
      </c>
      <c r="C10" s="31">
        <v>60016</v>
      </c>
      <c r="D10" s="1" t="s">
        <v>25</v>
      </c>
      <c r="E10" s="149">
        <v>1411000</v>
      </c>
      <c r="F10" s="149">
        <v>360000</v>
      </c>
      <c r="G10" s="9"/>
    </row>
    <row r="11" spans="1:7" ht="29.25" customHeight="1">
      <c r="A11" s="20" t="s">
        <v>6</v>
      </c>
      <c r="B11" s="31">
        <v>600</v>
      </c>
      <c r="C11" s="31">
        <v>60016</v>
      </c>
      <c r="D11" s="1" t="s">
        <v>50</v>
      </c>
      <c r="E11" s="149">
        <v>1125000</v>
      </c>
      <c r="F11" s="149">
        <v>174000</v>
      </c>
      <c r="G11" s="9"/>
    </row>
    <row r="12" spans="1:7" ht="69.75" customHeight="1">
      <c r="A12" s="20" t="s">
        <v>7</v>
      </c>
      <c r="B12" s="31">
        <v>600</v>
      </c>
      <c r="C12" s="31">
        <v>60016</v>
      </c>
      <c r="D12" s="1" t="s">
        <v>23</v>
      </c>
      <c r="E12" s="149">
        <v>6700000</v>
      </c>
      <c r="F12" s="149">
        <v>1029000</v>
      </c>
      <c r="G12" s="9"/>
    </row>
    <row r="13" spans="1:7" ht="30" customHeight="1">
      <c r="A13" s="20" t="s">
        <v>8</v>
      </c>
      <c r="B13" s="32">
        <v>600</v>
      </c>
      <c r="C13" s="32">
        <v>60016</v>
      </c>
      <c r="D13" s="15" t="s">
        <v>26</v>
      </c>
      <c r="E13" s="149">
        <v>5351000</v>
      </c>
      <c r="F13" s="149">
        <v>200000</v>
      </c>
      <c r="G13" s="16"/>
    </row>
    <row r="14" spans="1:7" ht="44.25" customHeight="1">
      <c r="A14" s="20" t="s">
        <v>27</v>
      </c>
      <c r="B14" s="32">
        <v>600</v>
      </c>
      <c r="C14" s="32">
        <v>60016</v>
      </c>
      <c r="D14" s="15" t="s">
        <v>75</v>
      </c>
      <c r="E14" s="168">
        <v>1131000</v>
      </c>
      <c r="F14" s="149">
        <v>600000</v>
      </c>
      <c r="G14" s="16"/>
    </row>
    <row r="15" spans="1:7" ht="34.5" customHeight="1">
      <c r="A15" s="20" t="s">
        <v>72</v>
      </c>
      <c r="B15" s="32">
        <v>600</v>
      </c>
      <c r="C15" s="32">
        <v>60016</v>
      </c>
      <c r="D15" s="15" t="s">
        <v>76</v>
      </c>
      <c r="E15" s="168">
        <v>1700000</v>
      </c>
      <c r="F15" s="149">
        <f>850000+850000</f>
        <v>1700000</v>
      </c>
      <c r="G15" s="16"/>
    </row>
    <row r="16" spans="1:7" ht="44.25" customHeight="1">
      <c r="A16" s="20" t="s">
        <v>71</v>
      </c>
      <c r="B16" s="32">
        <v>600</v>
      </c>
      <c r="C16" s="32">
        <v>60016</v>
      </c>
      <c r="D16" s="15" t="s">
        <v>30</v>
      </c>
      <c r="E16" s="168">
        <v>1669000</v>
      </c>
      <c r="F16" s="149">
        <v>531000</v>
      </c>
      <c r="G16" s="16"/>
    </row>
    <row r="17" spans="1:7" ht="31.5" customHeight="1">
      <c r="A17" s="20" t="s">
        <v>70</v>
      </c>
      <c r="B17" s="32">
        <v>600</v>
      </c>
      <c r="C17" s="32">
        <v>60016</v>
      </c>
      <c r="D17" s="15" t="s">
        <v>63</v>
      </c>
      <c r="E17" s="168">
        <v>490000</v>
      </c>
      <c r="F17" s="149">
        <f>150000+200000</f>
        <v>350000</v>
      </c>
      <c r="G17" s="16"/>
    </row>
    <row r="18" spans="1:7" ht="23.25" customHeight="1">
      <c r="A18" s="20" t="s">
        <v>69</v>
      </c>
      <c r="B18" s="32">
        <v>600</v>
      </c>
      <c r="C18" s="32">
        <v>60016</v>
      </c>
      <c r="D18" s="15" t="s">
        <v>31</v>
      </c>
      <c r="E18" s="149">
        <v>523000</v>
      </c>
      <c r="F18" s="149">
        <f>100000+250000</f>
        <v>350000</v>
      </c>
      <c r="G18" s="16"/>
    </row>
    <row r="19" spans="1:7" ht="30" customHeight="1">
      <c r="A19" s="20" t="s">
        <v>73</v>
      </c>
      <c r="B19" s="32">
        <v>600</v>
      </c>
      <c r="C19" s="32">
        <v>60016</v>
      </c>
      <c r="D19" s="2" t="s">
        <v>64</v>
      </c>
      <c r="E19" s="149">
        <v>2230000</v>
      </c>
      <c r="F19" s="149">
        <v>450000</v>
      </c>
      <c r="G19" s="16"/>
    </row>
    <row r="20" spans="1:7" ht="30.75" customHeight="1" thickBot="1">
      <c r="A20" s="20" t="s">
        <v>74</v>
      </c>
      <c r="B20" s="32">
        <v>600</v>
      </c>
      <c r="C20" s="32">
        <v>60016</v>
      </c>
      <c r="D20" s="15" t="s">
        <v>68</v>
      </c>
      <c r="E20" s="149">
        <v>100000</v>
      </c>
      <c r="F20" s="149">
        <v>100000</v>
      </c>
      <c r="G20" s="16"/>
    </row>
    <row r="21" spans="1:7" ht="20.25" customHeight="1" thickBot="1">
      <c r="A21" s="48"/>
      <c r="B21" s="33">
        <v>600</v>
      </c>
      <c r="C21" s="33">
        <v>60016</v>
      </c>
      <c r="D21" s="46" t="s">
        <v>10</v>
      </c>
      <c r="E21" s="44">
        <f>SUM(E10:E20)</f>
        <v>22430000</v>
      </c>
      <c r="F21" s="44">
        <f>SUM(F10:F20)</f>
        <v>5844000</v>
      </c>
      <c r="G21" s="47"/>
    </row>
    <row r="22" spans="1:7" ht="11.25" customHeight="1">
      <c r="A22" s="21"/>
      <c r="B22" s="36"/>
      <c r="C22" s="36"/>
      <c r="D22" s="54"/>
      <c r="E22" s="77"/>
      <c r="F22" s="77"/>
      <c r="G22" s="55"/>
    </row>
    <row r="23" spans="1:7" ht="18.75" customHeight="1" thickBot="1">
      <c r="A23" s="22" t="s">
        <v>5</v>
      </c>
      <c r="B23" s="35">
        <v>700</v>
      </c>
      <c r="C23" s="35">
        <v>70005</v>
      </c>
      <c r="D23" s="2" t="s">
        <v>15</v>
      </c>
      <c r="E23" s="154">
        <v>104000</v>
      </c>
      <c r="F23" s="149">
        <v>24000</v>
      </c>
      <c r="G23" s="8"/>
    </row>
    <row r="24" spans="1:7" ht="20.25" customHeight="1" thickBot="1">
      <c r="A24" s="23"/>
      <c r="B24" s="33">
        <v>700</v>
      </c>
      <c r="C24" s="33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1"/>
      <c r="B25" s="34"/>
      <c r="C25" s="34"/>
      <c r="D25" s="7"/>
      <c r="E25" s="125"/>
      <c r="F25" s="126"/>
      <c r="G25" s="127"/>
    </row>
    <row r="26" spans="1:7" s="6" customFormat="1" ht="25.5">
      <c r="A26" s="22" t="s">
        <v>5</v>
      </c>
      <c r="B26" s="35">
        <v>700</v>
      </c>
      <c r="C26" s="35">
        <v>70095</v>
      </c>
      <c r="D26" s="2" t="s">
        <v>19</v>
      </c>
      <c r="E26" s="159">
        <v>5172500</v>
      </c>
      <c r="F26" s="149">
        <f>839573+963500</f>
        <v>1803073</v>
      </c>
      <c r="G26" s="8"/>
    </row>
    <row r="27" spans="1:7" s="6" customFormat="1" ht="18" customHeight="1">
      <c r="A27" s="24" t="s">
        <v>6</v>
      </c>
      <c r="B27" s="35">
        <v>700</v>
      </c>
      <c r="C27" s="35">
        <v>70095</v>
      </c>
      <c r="D27" s="2" t="s">
        <v>48</v>
      </c>
      <c r="E27" s="159">
        <v>1381000</v>
      </c>
      <c r="F27" s="159">
        <v>150000</v>
      </c>
      <c r="G27" s="8"/>
    </row>
    <row r="28" spans="1:7" s="6" customFormat="1" ht="19.5" customHeight="1">
      <c r="A28" s="24" t="s">
        <v>7</v>
      </c>
      <c r="B28" s="35">
        <v>700</v>
      </c>
      <c r="C28" s="35">
        <v>70095</v>
      </c>
      <c r="D28" s="2" t="s">
        <v>12</v>
      </c>
      <c r="E28" s="159">
        <v>650000</v>
      </c>
      <c r="F28" s="159">
        <v>200000</v>
      </c>
      <c r="G28" s="8"/>
    </row>
    <row r="29" spans="1:7" ht="20.25" customHeight="1">
      <c r="A29" s="22" t="s">
        <v>8</v>
      </c>
      <c r="B29" s="35">
        <v>700</v>
      </c>
      <c r="C29" s="35">
        <v>70095</v>
      </c>
      <c r="D29" s="2" t="s">
        <v>65</v>
      </c>
      <c r="E29" s="159">
        <v>350000</v>
      </c>
      <c r="F29" s="159">
        <v>350000</v>
      </c>
      <c r="G29" s="8"/>
    </row>
    <row r="30" spans="1:7" ht="34.5" thickBot="1">
      <c r="A30" s="84" t="s">
        <v>27</v>
      </c>
      <c r="B30" s="59">
        <v>700</v>
      </c>
      <c r="C30" s="59">
        <v>70095</v>
      </c>
      <c r="D30" s="111" t="s">
        <v>32</v>
      </c>
      <c r="E30" s="166">
        <v>217760</v>
      </c>
      <c r="F30" s="167">
        <v>100460</v>
      </c>
      <c r="G30" s="91" t="s">
        <v>35</v>
      </c>
    </row>
    <row r="31" spans="1:7" ht="21.75" customHeight="1" thickBot="1">
      <c r="A31" s="128"/>
      <c r="B31" s="129">
        <v>700</v>
      </c>
      <c r="C31" s="129">
        <v>70095</v>
      </c>
      <c r="D31" s="130" t="s">
        <v>10</v>
      </c>
      <c r="E31" s="17">
        <f>SUM(E26:E30)</f>
        <v>7771260</v>
      </c>
      <c r="F31" s="17">
        <f>SUM(F26:F30)</f>
        <v>2603533</v>
      </c>
      <c r="G31" s="131"/>
    </row>
    <row r="32" spans="1:7" ht="30" customHeight="1">
      <c r="A32" s="89" t="s">
        <v>5</v>
      </c>
      <c r="B32" s="35">
        <v>710</v>
      </c>
      <c r="C32" s="35">
        <v>71035</v>
      </c>
      <c r="D32" s="2" t="s">
        <v>62</v>
      </c>
      <c r="E32" s="8">
        <v>922460</v>
      </c>
      <c r="F32" s="168">
        <v>280000</v>
      </c>
      <c r="G32" s="75"/>
    </row>
    <row r="33" spans="1:7" ht="24" customHeight="1">
      <c r="A33" s="22" t="s">
        <v>6</v>
      </c>
      <c r="B33" s="35">
        <v>710</v>
      </c>
      <c r="C33" s="35">
        <v>71035</v>
      </c>
      <c r="D33" s="2" t="s">
        <v>51</v>
      </c>
      <c r="E33" s="8">
        <v>62400</v>
      </c>
      <c r="F33" s="149">
        <v>62400</v>
      </c>
      <c r="G33" s="10"/>
    </row>
    <row r="34" spans="1:7" ht="31.5" customHeight="1">
      <c r="A34" s="22" t="s">
        <v>7</v>
      </c>
      <c r="B34" s="35">
        <v>710</v>
      </c>
      <c r="C34" s="35">
        <v>71035</v>
      </c>
      <c r="D34" s="19" t="s">
        <v>36</v>
      </c>
      <c r="E34" s="8">
        <v>50000</v>
      </c>
      <c r="F34" s="149">
        <v>50000</v>
      </c>
      <c r="G34" s="8"/>
    </row>
    <row r="35" spans="1:7" ht="30.75" customHeight="1" thickBot="1">
      <c r="A35" s="86" t="s">
        <v>8</v>
      </c>
      <c r="B35" s="38">
        <v>710</v>
      </c>
      <c r="C35" s="38">
        <v>71035</v>
      </c>
      <c r="D35" s="60" t="s">
        <v>52</v>
      </c>
      <c r="E35" s="151">
        <v>7000</v>
      </c>
      <c r="F35" s="152">
        <v>7000</v>
      </c>
      <c r="G35" s="107"/>
    </row>
    <row r="36" spans="1:7" ht="26.25" customHeight="1" thickBot="1">
      <c r="A36" s="23"/>
      <c r="B36" s="33">
        <v>710</v>
      </c>
      <c r="C36" s="33">
        <v>71035</v>
      </c>
      <c r="D36" s="46" t="s">
        <v>10</v>
      </c>
      <c r="E36" s="11">
        <f>SUM(E32:E35)</f>
        <v>1041860</v>
      </c>
      <c r="F36" s="11">
        <f>SUM(F32:F35)</f>
        <v>399400</v>
      </c>
      <c r="G36" s="87"/>
    </row>
    <row r="37" spans="1:7" ht="28.5" customHeight="1">
      <c r="A37" s="22" t="s">
        <v>5</v>
      </c>
      <c r="B37" s="37">
        <v>750</v>
      </c>
      <c r="C37" s="35">
        <v>75023</v>
      </c>
      <c r="D37" s="2" t="s">
        <v>61</v>
      </c>
      <c r="E37" s="8">
        <v>1100000</v>
      </c>
      <c r="F37" s="149">
        <f>500000+150000+131500</f>
        <v>781500</v>
      </c>
      <c r="G37" s="66"/>
    </row>
    <row r="38" spans="1:7" ht="28.5" customHeight="1">
      <c r="A38" s="22" t="s">
        <v>6</v>
      </c>
      <c r="B38" s="35">
        <v>750</v>
      </c>
      <c r="C38" s="35">
        <v>75023</v>
      </c>
      <c r="D38" s="1" t="s">
        <v>28</v>
      </c>
      <c r="E38" s="8">
        <v>837000</v>
      </c>
      <c r="F38" s="149">
        <v>50000</v>
      </c>
      <c r="G38" s="99"/>
    </row>
    <row r="39" spans="1:7" ht="25.5" customHeight="1" thickBot="1">
      <c r="A39" s="27" t="s">
        <v>7</v>
      </c>
      <c r="B39" s="40">
        <v>750</v>
      </c>
      <c r="C39" s="59">
        <v>75023</v>
      </c>
      <c r="D39" s="137" t="s">
        <v>37</v>
      </c>
      <c r="E39" s="156">
        <v>110000</v>
      </c>
      <c r="F39" s="165">
        <v>110000</v>
      </c>
      <c r="G39" s="96"/>
    </row>
    <row r="40" spans="1:7" ht="25.5" customHeight="1" thickBot="1">
      <c r="A40" s="25"/>
      <c r="B40" s="33">
        <v>750</v>
      </c>
      <c r="C40" s="134">
        <v>75023</v>
      </c>
      <c r="D40" s="135" t="s">
        <v>10</v>
      </c>
      <c r="E40" s="136">
        <f>SUM(E37:E39)</f>
        <v>2047000</v>
      </c>
      <c r="F40" s="136">
        <f>SUM(F37:F39)</f>
        <v>941500</v>
      </c>
      <c r="G40" s="133"/>
    </row>
    <row r="41" spans="1:7" ht="21" customHeight="1" thickBot="1">
      <c r="A41" s="27" t="s">
        <v>5</v>
      </c>
      <c r="B41" s="40">
        <v>754</v>
      </c>
      <c r="C41" s="40">
        <v>75416</v>
      </c>
      <c r="D41" s="65" t="s">
        <v>66</v>
      </c>
      <c r="E41" s="162">
        <v>548000</v>
      </c>
      <c r="F41" s="163">
        <v>200000</v>
      </c>
      <c r="G41" s="68"/>
    </row>
    <row r="42" spans="1:7" ht="24.75" customHeight="1" thickBot="1">
      <c r="A42" s="25"/>
      <c r="B42" s="33">
        <v>754</v>
      </c>
      <c r="C42" s="33">
        <v>75416</v>
      </c>
      <c r="D42" s="13" t="s">
        <v>10</v>
      </c>
      <c r="E42" s="11">
        <f>SUM(E41:E41)</f>
        <v>548000</v>
      </c>
      <c r="F42" s="11">
        <f>SUM(F41:F41)</f>
        <v>200000</v>
      </c>
      <c r="G42" s="97"/>
    </row>
    <row r="43" spans="1:7" ht="12.75">
      <c r="A43" s="62"/>
      <c r="B43" s="56"/>
      <c r="C43" s="56"/>
      <c r="D43" s="57"/>
      <c r="E43" s="58"/>
      <c r="F43" s="108"/>
      <c r="G43" s="70"/>
    </row>
    <row r="44" spans="1:7" ht="15">
      <c r="A44" s="22">
        <v>1</v>
      </c>
      <c r="B44" s="35">
        <v>801</v>
      </c>
      <c r="C44" s="35">
        <v>80101</v>
      </c>
      <c r="D44" s="4" t="s">
        <v>38</v>
      </c>
      <c r="E44" s="153">
        <v>370000</v>
      </c>
      <c r="F44" s="149">
        <v>370000</v>
      </c>
      <c r="G44" s="98"/>
    </row>
    <row r="45" spans="1:7" ht="19.5" customHeight="1">
      <c r="A45" s="22">
        <v>2</v>
      </c>
      <c r="B45" s="35">
        <v>801</v>
      </c>
      <c r="C45" s="35">
        <v>80101</v>
      </c>
      <c r="D45" s="2" t="s">
        <v>49</v>
      </c>
      <c r="E45" s="8">
        <v>4000000</v>
      </c>
      <c r="F45" s="149">
        <v>1500000</v>
      </c>
      <c r="G45" s="98"/>
    </row>
    <row r="46" spans="1:7" ht="18.75" customHeight="1">
      <c r="A46" s="22">
        <v>3</v>
      </c>
      <c r="B46" s="35">
        <v>801</v>
      </c>
      <c r="C46" s="35">
        <v>80101</v>
      </c>
      <c r="D46" s="4" t="s">
        <v>60</v>
      </c>
      <c r="E46" s="8">
        <v>80000</v>
      </c>
      <c r="F46" s="149">
        <v>80000</v>
      </c>
      <c r="G46" s="98"/>
    </row>
    <row r="47" spans="1:7" ht="20.25" customHeight="1">
      <c r="A47" s="22">
        <v>4</v>
      </c>
      <c r="B47" s="35">
        <v>801</v>
      </c>
      <c r="C47" s="35">
        <v>80101</v>
      </c>
      <c r="D47" s="85" t="s">
        <v>41</v>
      </c>
      <c r="E47" s="8">
        <v>400000</v>
      </c>
      <c r="F47" s="149">
        <v>400000</v>
      </c>
      <c r="G47" s="98"/>
    </row>
    <row r="48" spans="1:7" ht="21" customHeight="1">
      <c r="A48" s="27">
        <v>5</v>
      </c>
      <c r="B48" s="40">
        <v>801</v>
      </c>
      <c r="C48" s="40">
        <v>80101</v>
      </c>
      <c r="D48" s="85" t="s">
        <v>39</v>
      </c>
      <c r="E48" s="162">
        <f>200000+137000</f>
        <v>337000</v>
      </c>
      <c r="F48" s="163">
        <f>200000+137000</f>
        <v>337000</v>
      </c>
      <c r="G48" s="100"/>
    </row>
    <row r="49" spans="1:7" ht="19.5" customHeight="1" thickBot="1">
      <c r="A49" s="22">
        <v>6</v>
      </c>
      <c r="B49" s="35">
        <v>801</v>
      </c>
      <c r="C49" s="35">
        <v>80101</v>
      </c>
      <c r="D49" s="19" t="s">
        <v>40</v>
      </c>
      <c r="E49" s="8">
        <v>180000</v>
      </c>
      <c r="F49" s="149">
        <v>180000</v>
      </c>
      <c r="G49" s="98"/>
    </row>
    <row r="50" spans="1:7" ht="19.5" customHeight="1" thickBot="1">
      <c r="A50" s="26"/>
      <c r="B50" s="33">
        <v>801</v>
      </c>
      <c r="C50" s="33">
        <v>80101</v>
      </c>
      <c r="D50" s="13" t="s">
        <v>10</v>
      </c>
      <c r="E50" s="11">
        <f>SUM(E44:E49)</f>
        <v>5367000</v>
      </c>
      <c r="F50" s="11">
        <f>SUM(F44:F49)</f>
        <v>2867000</v>
      </c>
      <c r="G50" s="97"/>
    </row>
    <row r="51" spans="1:7" ht="22.5" customHeight="1">
      <c r="A51" s="22" t="s">
        <v>5</v>
      </c>
      <c r="B51" s="35">
        <v>801</v>
      </c>
      <c r="C51" s="35">
        <v>80104</v>
      </c>
      <c r="D51" s="19" t="s">
        <v>42</v>
      </c>
      <c r="E51" s="8">
        <v>32300</v>
      </c>
      <c r="F51" s="149">
        <v>32300</v>
      </c>
      <c r="G51" s="98"/>
    </row>
    <row r="52" spans="1:7" ht="22.5" customHeight="1">
      <c r="A52" s="22" t="s">
        <v>6</v>
      </c>
      <c r="B52" s="35">
        <v>801</v>
      </c>
      <c r="C52" s="35">
        <v>80104</v>
      </c>
      <c r="D52" s="19" t="s">
        <v>43</v>
      </c>
      <c r="E52" s="8">
        <v>100000</v>
      </c>
      <c r="F52" s="149">
        <v>100000</v>
      </c>
      <c r="G52" s="98"/>
    </row>
    <row r="53" spans="1:7" ht="19.5" customHeight="1">
      <c r="A53" s="22" t="s">
        <v>7</v>
      </c>
      <c r="B53" s="35">
        <v>801</v>
      </c>
      <c r="C53" s="35">
        <v>80104</v>
      </c>
      <c r="D53" s="19" t="s">
        <v>44</v>
      </c>
      <c r="E53" s="8">
        <v>180000</v>
      </c>
      <c r="F53" s="149">
        <v>180000</v>
      </c>
      <c r="G53" s="98"/>
    </row>
    <row r="54" spans="1:7" ht="21" customHeight="1">
      <c r="A54" s="22" t="s">
        <v>8</v>
      </c>
      <c r="B54" s="35">
        <v>801</v>
      </c>
      <c r="C54" s="35">
        <v>80104</v>
      </c>
      <c r="D54" s="19" t="s">
        <v>53</v>
      </c>
      <c r="E54" s="8">
        <v>180000</v>
      </c>
      <c r="F54" s="149">
        <v>80000</v>
      </c>
      <c r="G54" s="98"/>
    </row>
    <row r="55" spans="1:7" ht="21.75" customHeight="1" thickBot="1">
      <c r="A55" s="27" t="s">
        <v>27</v>
      </c>
      <c r="B55" s="40">
        <v>801</v>
      </c>
      <c r="C55" s="40">
        <v>80104</v>
      </c>
      <c r="D55" s="60" t="s">
        <v>67</v>
      </c>
      <c r="E55" s="162">
        <v>45000</v>
      </c>
      <c r="F55" s="163">
        <v>45000</v>
      </c>
      <c r="G55" s="100"/>
    </row>
    <row r="56" spans="1:7" ht="21.75" customHeight="1" thickBot="1">
      <c r="A56" s="23"/>
      <c r="B56" s="33">
        <v>801</v>
      </c>
      <c r="C56" s="33">
        <v>80104</v>
      </c>
      <c r="D56" s="13" t="s">
        <v>10</v>
      </c>
      <c r="E56" s="11">
        <f>SUM(E51:E55)</f>
        <v>537300</v>
      </c>
      <c r="F56" s="11">
        <f>SUM(F51:F55)</f>
        <v>437300</v>
      </c>
      <c r="G56" s="97"/>
    </row>
    <row r="57" spans="1:7" ht="16.5" customHeight="1">
      <c r="A57" s="144"/>
      <c r="B57" s="145"/>
      <c r="C57" s="145"/>
      <c r="D57" s="146"/>
      <c r="E57" s="164"/>
      <c r="F57" s="164"/>
      <c r="G57" s="147"/>
    </row>
    <row r="58" spans="1:7" ht="30.75" customHeight="1" hidden="1">
      <c r="A58" s="22"/>
      <c r="B58" s="35"/>
      <c r="C58" s="35"/>
      <c r="D58" s="2"/>
      <c r="E58" s="8"/>
      <c r="F58" s="149"/>
      <c r="G58" s="98"/>
    </row>
    <row r="59" spans="1:7" ht="31.5" customHeight="1" thickBot="1">
      <c r="A59" s="22" t="s">
        <v>5</v>
      </c>
      <c r="B59" s="39">
        <v>801</v>
      </c>
      <c r="C59" s="39">
        <v>80110</v>
      </c>
      <c r="D59" s="85" t="s">
        <v>79</v>
      </c>
      <c r="E59" s="153">
        <v>2500000</v>
      </c>
      <c r="F59" s="154">
        <v>2500000</v>
      </c>
      <c r="G59" s="103"/>
    </row>
    <row r="60" spans="1:7" ht="18.75" customHeight="1">
      <c r="A60" s="112"/>
      <c r="B60" s="113">
        <v>801</v>
      </c>
      <c r="C60" s="114">
        <v>80110</v>
      </c>
      <c r="D60" s="115" t="s">
        <v>10</v>
      </c>
      <c r="E60" s="117">
        <f>SUM(E59:E59)</f>
        <v>2500000</v>
      </c>
      <c r="F60" s="117">
        <f>SUM(F58:F59)</f>
        <v>2500000</v>
      </c>
      <c r="G60" s="118"/>
    </row>
    <row r="61" spans="1:7" ht="15.75" customHeight="1">
      <c r="A61" s="119"/>
      <c r="B61" s="35"/>
      <c r="C61" s="35"/>
      <c r="D61" s="2"/>
      <c r="E61" s="66"/>
      <c r="F61" s="66"/>
      <c r="G61" s="120"/>
    </row>
    <row r="62" spans="1:7" ht="19.5" customHeight="1" thickBot="1">
      <c r="A62" s="27" t="s">
        <v>5</v>
      </c>
      <c r="B62" s="38">
        <v>801</v>
      </c>
      <c r="C62" s="38">
        <v>80195</v>
      </c>
      <c r="D62" s="88" t="s">
        <v>29</v>
      </c>
      <c r="E62" s="151">
        <v>650000</v>
      </c>
      <c r="F62" s="152">
        <v>45000</v>
      </c>
      <c r="G62" s="101"/>
    </row>
    <row r="63" spans="1:7" ht="18" customHeight="1" thickBot="1">
      <c r="A63" s="26"/>
      <c r="B63" s="33">
        <v>801</v>
      </c>
      <c r="C63" s="33">
        <v>80195</v>
      </c>
      <c r="D63" s="13" t="s">
        <v>10</v>
      </c>
      <c r="E63" s="11">
        <f>SUM(E62)</f>
        <v>650000</v>
      </c>
      <c r="F63" s="11">
        <f>SUM(F62)</f>
        <v>45000</v>
      </c>
      <c r="G63" s="97"/>
    </row>
    <row r="64" spans="1:7" ht="12" customHeight="1">
      <c r="A64" s="138"/>
      <c r="B64" s="114"/>
      <c r="C64" s="114"/>
      <c r="D64" s="139"/>
      <c r="E64" s="117"/>
      <c r="F64" s="117"/>
      <c r="G64" s="116"/>
    </row>
    <row r="65" spans="1:7" ht="21.75" customHeight="1" thickBot="1">
      <c r="A65" s="86" t="s">
        <v>5</v>
      </c>
      <c r="B65" s="59">
        <v>852</v>
      </c>
      <c r="C65" s="59">
        <v>85219</v>
      </c>
      <c r="D65" s="111" t="s">
        <v>22</v>
      </c>
      <c r="E65" s="156">
        <v>99660</v>
      </c>
      <c r="F65" s="157">
        <v>22500</v>
      </c>
      <c r="G65" s="140"/>
    </row>
    <row r="66" spans="1:7" ht="21.75" customHeight="1" thickBot="1">
      <c r="A66" s="26"/>
      <c r="B66" s="33">
        <v>852</v>
      </c>
      <c r="C66" s="33">
        <v>85219</v>
      </c>
      <c r="D66" s="13" t="s">
        <v>10</v>
      </c>
      <c r="E66" s="11">
        <f>SUM(E65)</f>
        <v>99660</v>
      </c>
      <c r="F66" s="11">
        <f>SUM(F65)</f>
        <v>22500</v>
      </c>
      <c r="G66" s="97"/>
    </row>
    <row r="67" spans="1:7" ht="8.25" customHeight="1">
      <c r="A67" s="21"/>
      <c r="B67" s="34"/>
      <c r="C67" s="34"/>
      <c r="D67" s="7"/>
      <c r="E67" s="125"/>
      <c r="F67" s="126"/>
      <c r="G67" s="102"/>
    </row>
    <row r="68" spans="1:7" ht="18" customHeight="1">
      <c r="A68" s="52" t="s">
        <v>5</v>
      </c>
      <c r="B68" s="35">
        <v>900</v>
      </c>
      <c r="C68" s="35">
        <v>90004</v>
      </c>
      <c r="D68" s="2" t="s">
        <v>34</v>
      </c>
      <c r="E68" s="158">
        <v>3696500</v>
      </c>
      <c r="F68" s="159">
        <v>252500</v>
      </c>
      <c r="G68" s="104"/>
    </row>
    <row r="69" spans="1:7" ht="18" customHeight="1">
      <c r="A69" s="52" t="s">
        <v>6</v>
      </c>
      <c r="B69" s="35">
        <v>900</v>
      </c>
      <c r="C69" s="35">
        <v>90004</v>
      </c>
      <c r="D69" s="64" t="s">
        <v>16</v>
      </c>
      <c r="E69" s="158">
        <v>2234500</v>
      </c>
      <c r="F69" s="149">
        <v>507000</v>
      </c>
      <c r="G69" s="104"/>
    </row>
    <row r="70" spans="1:7" ht="19.5" customHeight="1" thickBot="1">
      <c r="A70" s="74" t="s">
        <v>7</v>
      </c>
      <c r="B70" s="38">
        <v>900</v>
      </c>
      <c r="C70" s="38">
        <v>90004</v>
      </c>
      <c r="D70" s="63" t="s">
        <v>17</v>
      </c>
      <c r="E70" s="160">
        <v>1792000</v>
      </c>
      <c r="F70" s="161">
        <v>141000</v>
      </c>
      <c r="G70" s="105"/>
    </row>
    <row r="71" spans="1:7" ht="18.75" customHeight="1" thickBot="1">
      <c r="A71" s="29"/>
      <c r="B71" s="33">
        <v>900</v>
      </c>
      <c r="C71" s="33">
        <v>90004</v>
      </c>
      <c r="D71" s="14" t="s">
        <v>10</v>
      </c>
      <c r="E71" s="11">
        <f>SUM(E68:E70)</f>
        <v>7723000</v>
      </c>
      <c r="F71" s="11">
        <f>SUM(F68:F70)</f>
        <v>900500</v>
      </c>
      <c r="G71" s="94"/>
    </row>
    <row r="72" spans="1:7" ht="10.5" customHeight="1">
      <c r="A72" s="30"/>
      <c r="B72" s="41"/>
      <c r="C72" s="41"/>
      <c r="D72" s="3"/>
      <c r="E72" s="10"/>
      <c r="F72" s="10"/>
      <c r="G72" s="67"/>
    </row>
    <row r="73" spans="1:7" ht="19.5" customHeight="1" thickBot="1">
      <c r="A73" s="20" t="s">
        <v>5</v>
      </c>
      <c r="B73" s="31">
        <v>900</v>
      </c>
      <c r="C73" s="31">
        <v>90015</v>
      </c>
      <c r="D73" s="1" t="s">
        <v>20</v>
      </c>
      <c r="E73" s="8">
        <v>1507000</v>
      </c>
      <c r="F73" s="149">
        <f>306000-6000</f>
        <v>300000</v>
      </c>
      <c r="G73" s="66"/>
    </row>
    <row r="74" spans="1:7" ht="18" customHeight="1" thickBot="1">
      <c r="A74" s="29"/>
      <c r="B74" s="33">
        <v>900</v>
      </c>
      <c r="C74" s="33">
        <v>90015</v>
      </c>
      <c r="D74" s="13" t="s">
        <v>10</v>
      </c>
      <c r="E74" s="11">
        <f>SUM(E73:E73)</f>
        <v>1507000</v>
      </c>
      <c r="F74" s="11">
        <f>SUM(F73)</f>
        <v>300000</v>
      </c>
      <c r="G74" s="94"/>
    </row>
    <row r="75" spans="1:7" ht="12.75">
      <c r="A75" s="28"/>
      <c r="B75" s="56"/>
      <c r="C75" s="56"/>
      <c r="D75" s="57"/>
      <c r="E75" s="70"/>
      <c r="F75" s="70"/>
      <c r="G75" s="70"/>
    </row>
    <row r="76" spans="1:7" ht="19.5" customHeight="1">
      <c r="A76" s="20" t="s">
        <v>5</v>
      </c>
      <c r="B76" s="31">
        <v>900</v>
      </c>
      <c r="C76" s="31">
        <v>90095</v>
      </c>
      <c r="D76" s="1" t="s">
        <v>21</v>
      </c>
      <c r="E76" s="8">
        <v>5125000</v>
      </c>
      <c r="F76" s="149">
        <v>700000</v>
      </c>
      <c r="G76" s="66"/>
    </row>
    <row r="77" spans="1:7" ht="18" customHeight="1">
      <c r="A77" s="20" t="s">
        <v>6</v>
      </c>
      <c r="B77" s="31">
        <v>900</v>
      </c>
      <c r="C77" s="31">
        <v>90095</v>
      </c>
      <c r="D77" s="109" t="s">
        <v>45</v>
      </c>
      <c r="E77" s="8">
        <v>50000</v>
      </c>
      <c r="F77" s="149">
        <v>50000</v>
      </c>
      <c r="G77" s="66"/>
    </row>
    <row r="78" spans="1:7" ht="12.75">
      <c r="A78" s="20" t="s">
        <v>7</v>
      </c>
      <c r="B78" s="41">
        <v>900</v>
      </c>
      <c r="C78" s="41">
        <v>90095</v>
      </c>
      <c r="D78" s="5" t="s">
        <v>54</v>
      </c>
      <c r="E78" s="10">
        <v>50000</v>
      </c>
      <c r="F78" s="150">
        <v>50000</v>
      </c>
      <c r="G78" s="67"/>
    </row>
    <row r="79" spans="1:7" ht="19.5" customHeight="1">
      <c r="A79" s="20" t="s">
        <v>8</v>
      </c>
      <c r="B79" s="31">
        <v>900</v>
      </c>
      <c r="C79" s="31">
        <v>90095</v>
      </c>
      <c r="D79" s="2" t="s">
        <v>55</v>
      </c>
      <c r="E79" s="8">
        <v>50000</v>
      </c>
      <c r="F79" s="149">
        <v>50000</v>
      </c>
      <c r="G79" s="66"/>
    </row>
    <row r="80" spans="1:7" ht="18.75" customHeight="1" thickBot="1">
      <c r="A80" s="83" t="s">
        <v>27</v>
      </c>
      <c r="B80" s="92">
        <v>900</v>
      </c>
      <c r="C80" s="92">
        <v>90095</v>
      </c>
      <c r="D80" s="124" t="s">
        <v>56</v>
      </c>
      <c r="E80" s="151">
        <v>50000</v>
      </c>
      <c r="F80" s="152">
        <v>50000</v>
      </c>
      <c r="G80" s="93"/>
    </row>
    <row r="81" spans="1:7" ht="18.75" customHeight="1" thickBot="1">
      <c r="A81" s="90" t="s">
        <v>72</v>
      </c>
      <c r="B81" s="92">
        <v>900</v>
      </c>
      <c r="C81" s="92">
        <v>90095</v>
      </c>
      <c r="D81" s="124" t="s">
        <v>77</v>
      </c>
      <c r="E81" s="151">
        <v>200000</v>
      </c>
      <c r="F81" s="152">
        <v>200000</v>
      </c>
      <c r="G81" s="93"/>
    </row>
    <row r="82" spans="1:7" ht="20.25" customHeight="1" thickBot="1">
      <c r="A82" s="90"/>
      <c r="B82" s="33">
        <v>900</v>
      </c>
      <c r="C82" s="33">
        <v>90095</v>
      </c>
      <c r="D82" s="13" t="s">
        <v>10</v>
      </c>
      <c r="E82" s="11">
        <f>SUM(E76:E81)</f>
        <v>5525000</v>
      </c>
      <c r="F82" s="11">
        <f>SUM(F76:F81)</f>
        <v>1100000</v>
      </c>
      <c r="G82" s="94"/>
    </row>
    <row r="83" spans="1:7" ht="12" customHeight="1">
      <c r="A83" s="28"/>
      <c r="B83" s="148"/>
      <c r="C83" s="148"/>
      <c r="D83" s="132"/>
      <c r="E83" s="125"/>
      <c r="F83" s="125"/>
      <c r="G83" s="69"/>
    </row>
    <row r="84" spans="1:7" ht="20.25" customHeight="1">
      <c r="A84" s="20" t="s">
        <v>5</v>
      </c>
      <c r="B84" s="31">
        <v>921</v>
      </c>
      <c r="C84" s="31">
        <v>92109</v>
      </c>
      <c r="D84" s="2" t="s">
        <v>57</v>
      </c>
      <c r="E84" s="8">
        <v>516582</v>
      </c>
      <c r="F84" s="149">
        <v>100000</v>
      </c>
      <c r="G84" s="66"/>
    </row>
    <row r="85" spans="1:7" ht="28.5" customHeight="1">
      <c r="A85" s="20" t="s">
        <v>6</v>
      </c>
      <c r="B85" s="31">
        <v>921</v>
      </c>
      <c r="C85" s="31">
        <v>92109</v>
      </c>
      <c r="D85" s="19" t="s">
        <v>78</v>
      </c>
      <c r="E85" s="8">
        <v>12800000</v>
      </c>
      <c r="F85" s="149">
        <v>100000</v>
      </c>
      <c r="G85" s="66"/>
    </row>
    <row r="86" spans="1:7" ht="24" customHeight="1" thickBot="1">
      <c r="A86" s="45" t="s">
        <v>7</v>
      </c>
      <c r="B86" s="170">
        <v>921</v>
      </c>
      <c r="C86" s="170">
        <v>92109</v>
      </c>
      <c r="D86" s="60" t="s">
        <v>80</v>
      </c>
      <c r="E86" s="162">
        <v>250000</v>
      </c>
      <c r="F86" s="163">
        <v>250000</v>
      </c>
      <c r="G86" s="171"/>
    </row>
    <row r="87" spans="1:7" ht="19.5" customHeight="1" thickBot="1">
      <c r="A87" s="90"/>
      <c r="B87" s="33">
        <f>SUM(B84)</f>
        <v>921</v>
      </c>
      <c r="C87" s="33">
        <f>SUM(C84)</f>
        <v>92109</v>
      </c>
      <c r="D87" s="13" t="s">
        <v>10</v>
      </c>
      <c r="E87" s="11">
        <f>SUM(E84:E86)</f>
        <v>13566582</v>
      </c>
      <c r="F87" s="11">
        <f>SUM(F84:F86)</f>
        <v>450000</v>
      </c>
      <c r="G87" s="94"/>
    </row>
    <row r="88" spans="1:7" ht="12.75">
      <c r="A88" s="28"/>
      <c r="B88" s="56"/>
      <c r="C88" s="56"/>
      <c r="D88" s="57"/>
      <c r="E88" s="58"/>
      <c r="F88" s="58"/>
      <c r="G88" s="70"/>
    </row>
    <row r="89" spans="1:7" ht="19.5" customHeight="1">
      <c r="A89" s="30" t="s">
        <v>5</v>
      </c>
      <c r="B89" s="37">
        <v>926</v>
      </c>
      <c r="C89" s="37">
        <v>92601</v>
      </c>
      <c r="D89" s="76" t="s">
        <v>59</v>
      </c>
      <c r="E89" s="10">
        <v>850000</v>
      </c>
      <c r="F89" s="150">
        <v>300000</v>
      </c>
      <c r="G89" s="95"/>
    </row>
    <row r="90" spans="1:7" ht="26.25" customHeight="1" thickBot="1">
      <c r="A90" s="30" t="s">
        <v>6</v>
      </c>
      <c r="B90" s="37">
        <v>926</v>
      </c>
      <c r="C90" s="37">
        <v>92601</v>
      </c>
      <c r="D90" s="18" t="s">
        <v>33</v>
      </c>
      <c r="E90" s="10">
        <v>31500000</v>
      </c>
      <c r="F90" s="150">
        <v>15900000</v>
      </c>
      <c r="G90" s="95"/>
    </row>
    <row r="91" spans="1:7" ht="17.25" customHeight="1" thickBot="1">
      <c r="A91" s="173"/>
      <c r="B91" s="33">
        <v>926</v>
      </c>
      <c r="C91" s="33">
        <v>92601</v>
      </c>
      <c r="D91" s="46" t="s">
        <v>18</v>
      </c>
      <c r="E91" s="11">
        <f>SUM(E89:E90)</f>
        <v>32350000</v>
      </c>
      <c r="F91" s="11">
        <f>SUM(F89:F90)</f>
        <v>16200000</v>
      </c>
      <c r="G91" s="94"/>
    </row>
    <row r="92" spans="1:7" ht="12.75">
      <c r="A92" s="82"/>
      <c r="B92" s="36"/>
      <c r="C92" s="36"/>
      <c r="D92" s="54"/>
      <c r="E92" s="155"/>
      <c r="F92" s="155"/>
      <c r="G92" s="68"/>
    </row>
    <row r="93" spans="1:7" ht="24" customHeight="1" thickBot="1">
      <c r="A93" s="83" t="s">
        <v>5</v>
      </c>
      <c r="B93" s="35">
        <v>926</v>
      </c>
      <c r="C93" s="35">
        <v>92695</v>
      </c>
      <c r="D93" s="76" t="s">
        <v>46</v>
      </c>
      <c r="E93" s="8">
        <f>70000-30000</f>
        <v>40000</v>
      </c>
      <c r="F93" s="149">
        <f>70000-30000</f>
        <v>40000</v>
      </c>
      <c r="G93" s="106"/>
    </row>
    <row r="94" spans="1:7" ht="20.25" customHeight="1" thickBot="1">
      <c r="A94" s="90"/>
      <c r="B94" s="33">
        <v>926</v>
      </c>
      <c r="C94" s="33">
        <v>92695</v>
      </c>
      <c r="D94" s="46" t="s">
        <v>18</v>
      </c>
      <c r="E94" s="11">
        <f>SUM(E93)</f>
        <v>40000</v>
      </c>
      <c r="F94" s="11">
        <f>SUM(F93)</f>
        <v>40000</v>
      </c>
      <c r="G94" s="94"/>
    </row>
    <row r="95" spans="1:7" ht="13.5" thickBot="1">
      <c r="A95" s="174"/>
      <c r="B95" s="141"/>
      <c r="C95" s="141"/>
      <c r="D95" s="142"/>
      <c r="E95" s="143"/>
      <c r="F95" s="143"/>
      <c r="G95" s="172"/>
    </row>
    <row r="96" spans="1:7" ht="20.25" customHeight="1" thickBot="1" thickTop="1">
      <c r="A96" s="12" t="s">
        <v>11</v>
      </c>
      <c r="B96" s="122"/>
      <c r="C96" s="122"/>
      <c r="D96" s="122"/>
      <c r="E96" s="110">
        <f>SUM(E8,E21,E24,E31,E36,E40,E42,E50,E56,E60,E63,E66,E71,E74,E82,E87,E91,E94)</f>
        <v>104054362</v>
      </c>
      <c r="F96" s="110">
        <f>SUM(F8,F21,F24,F31,F36,F40,F42,F50,F56,F60,F63,F66,F71,F74,F82,F87,F91,F94)</f>
        <v>34944733</v>
      </c>
      <c r="G96" s="123"/>
    </row>
    <row r="97" spans="1:7" ht="19.5" customHeight="1" thickTop="1">
      <c r="A97" s="6"/>
      <c r="B97" s="6"/>
      <c r="C97" s="6"/>
      <c r="D97" s="6"/>
      <c r="E97" s="72"/>
      <c r="F97" s="71"/>
      <c r="G97" s="6"/>
    </row>
    <row r="98" spans="1:7" ht="13.5" customHeight="1">
      <c r="A98" s="6"/>
      <c r="B98" s="6"/>
      <c r="C98" s="6"/>
      <c r="D98" s="6"/>
      <c r="E98" s="6"/>
      <c r="F98" s="71"/>
      <c r="G98" s="6"/>
    </row>
    <row r="99" spans="1:7" ht="24" customHeight="1">
      <c r="A99" s="6"/>
      <c r="B99" s="6"/>
      <c r="C99" s="6"/>
      <c r="D99" s="6"/>
      <c r="E99" s="6"/>
      <c r="F99" s="71"/>
      <c r="G99" s="6"/>
    </row>
    <row r="100" spans="1:7" ht="12.75">
      <c r="A100" s="6"/>
      <c r="B100" s="6"/>
      <c r="C100" s="6"/>
      <c r="D100" s="6"/>
      <c r="E100" s="6"/>
      <c r="F100" s="72"/>
      <c r="G100" s="6"/>
    </row>
    <row r="101" spans="1:7" ht="12.75">
      <c r="A101" s="6"/>
      <c r="B101" s="6"/>
      <c r="C101" s="6"/>
      <c r="D101" s="6"/>
      <c r="E101" s="6"/>
      <c r="F101" s="72"/>
      <c r="G101" s="6"/>
    </row>
    <row r="102" spans="1:7" ht="12.75">
      <c r="A102" s="6"/>
      <c r="B102" s="6"/>
      <c r="C102" s="6"/>
      <c r="D102" s="6"/>
      <c r="E102" s="6"/>
      <c r="F102" s="72"/>
      <c r="G102" s="6"/>
    </row>
    <row r="103" ht="12.75">
      <c r="F103" s="73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2" r:id="rId1"/>
  <headerFooter alignWithMargins="0">
    <oddHeader xml:space="preserve">&amp;R&amp;"Arial,Pogrubiony"Zał. nr 1 do Uchwały Nr ........
Rady Miejskiej Brzegu
z dnia ................. </oddHeader>
  </headerFooter>
  <rowBreaks count="2" manualBreakCount="2">
    <brk id="27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2009-04-15T11:34:21Z</cp:lastPrinted>
  <dcterms:created xsi:type="dcterms:W3CDTF">2005-04-14T11:36:10Z</dcterms:created>
  <dcterms:modified xsi:type="dcterms:W3CDTF">2009-04-17T09:11:10Z</dcterms:modified>
  <cp:category/>
  <cp:version/>
  <cp:contentType/>
  <cp:contentStatus/>
</cp:coreProperties>
</file>