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<sst xmlns="http://schemas.openxmlformats.org/spreadsheetml/2006/main" count="101" uniqueCount="54">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</sst>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/>
    </xf>
    <xf numFmtId="37" fontId="3" fillId="0" borderId="15" xfId="0" applyNumberFormat="1" applyFont="1" applyBorder="1" applyAlignment="1">
      <alignment/>
    </xf>
    <xf numFmtId="0" fontId="2" fillId="0" borderId="3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80" zoomScaleSheetLayoutView="80" zoomScalePageLayoutView="0" workbookViewId="0" topLeftCell="A1">
      <selection activeCell="F64" sqref="F6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58" t="s">
        <v>49</v>
      </c>
      <c r="B1" s="158"/>
      <c r="C1" s="158"/>
      <c r="D1" s="158"/>
      <c r="E1" s="27"/>
      <c r="F1" s="32"/>
      <c r="G1" s="44"/>
    </row>
    <row r="2" spans="6:7" ht="15.75">
      <c r="F2" s="157"/>
      <c r="G2" s="157"/>
    </row>
    <row r="3" spans="1:7" ht="24" customHeight="1">
      <c r="A3" s="159" t="s">
        <v>38</v>
      </c>
      <c r="B3" s="160"/>
      <c r="C3" s="160"/>
      <c r="D3" s="160"/>
      <c r="E3" s="160"/>
      <c r="F3" s="160"/>
      <c r="G3" s="161"/>
    </row>
    <row r="4" spans="1:7" ht="15" customHeight="1">
      <c r="A4" s="162" t="s">
        <v>0</v>
      </c>
      <c r="B4" s="162" t="s">
        <v>1</v>
      </c>
      <c r="C4" s="162" t="s">
        <v>2</v>
      </c>
      <c r="D4" s="164" t="s">
        <v>3</v>
      </c>
      <c r="E4" s="28" t="s">
        <v>11</v>
      </c>
      <c r="F4" s="166" t="s">
        <v>42</v>
      </c>
      <c r="G4" s="164" t="s">
        <v>41</v>
      </c>
    </row>
    <row r="5" spans="1:7" ht="17.25" customHeight="1">
      <c r="A5" s="163"/>
      <c r="B5" s="163"/>
      <c r="C5" s="163"/>
      <c r="D5" s="165"/>
      <c r="E5" s="29" t="s">
        <v>43</v>
      </c>
      <c r="F5" s="167"/>
      <c r="G5" s="165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50">
        <v>5251000</v>
      </c>
      <c r="F7" s="50">
        <v>1000000</v>
      </c>
      <c r="G7" s="144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50">
        <v>13500000</v>
      </c>
      <c r="F8" s="50">
        <f>1800000-700000</f>
        <v>1100000</v>
      </c>
      <c r="G8" s="144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50">
        <f>100000-33510</f>
        <v>66490</v>
      </c>
      <c r="F9" s="56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50">
        <v>1850000</v>
      </c>
      <c r="F10" s="50">
        <v>1245000</v>
      </c>
      <c r="G10" s="144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50">
        <v>600000</v>
      </c>
      <c r="F11" s="56">
        <v>600000</v>
      </c>
      <c r="G11" s="6"/>
    </row>
    <row r="12" spans="1:7" ht="20.25" thickBot="1">
      <c r="A12" s="26" t="s">
        <v>24</v>
      </c>
      <c r="B12" s="54">
        <v>600</v>
      </c>
      <c r="C12" s="54">
        <v>60016</v>
      </c>
      <c r="D12" s="55" t="s">
        <v>28</v>
      </c>
      <c r="E12" s="135">
        <v>2049000</v>
      </c>
      <c r="F12" s="122">
        <v>500000</v>
      </c>
      <c r="G12" s="144" t="s">
        <v>44</v>
      </c>
    </row>
    <row r="13" spans="1:7" ht="15.75" thickBot="1">
      <c r="A13" s="10"/>
      <c r="B13" s="18">
        <v>600</v>
      </c>
      <c r="C13" s="18">
        <v>60016</v>
      </c>
      <c r="D13" s="57" t="s">
        <v>8</v>
      </c>
      <c r="E13" s="58">
        <f>SUM(E7:E12)</f>
        <v>23316490</v>
      </c>
      <c r="F13" s="58">
        <f>SUM(F7:F12)</f>
        <v>4508440</v>
      </c>
      <c r="G13" s="59"/>
    </row>
    <row r="14" spans="1:7" ht="15">
      <c r="A14" s="8"/>
      <c r="B14" s="30"/>
      <c r="C14" s="30"/>
      <c r="D14" s="120"/>
      <c r="E14" s="92"/>
      <c r="F14" s="92"/>
      <c r="G14" s="111"/>
    </row>
    <row r="15" spans="1:7" ht="13.5" thickBot="1">
      <c r="A15" s="15" t="s">
        <v>4</v>
      </c>
      <c r="B15" s="24">
        <v>630</v>
      </c>
      <c r="C15" s="24">
        <v>63001</v>
      </c>
      <c r="D15" s="118" t="s">
        <v>26</v>
      </c>
      <c r="E15" s="119">
        <v>11500</v>
      </c>
      <c r="F15" s="119">
        <v>11500</v>
      </c>
      <c r="G15" s="121"/>
    </row>
    <row r="16" spans="1:7" ht="15.75" thickBot="1">
      <c r="A16" s="10"/>
      <c r="B16" s="18">
        <v>630</v>
      </c>
      <c r="C16" s="18">
        <v>63001</v>
      </c>
      <c r="D16" s="57" t="s">
        <v>8</v>
      </c>
      <c r="E16" s="58">
        <f>SUM(E15)</f>
        <v>11500</v>
      </c>
      <c r="F16" s="58">
        <f>SUM(F15)</f>
        <v>11500</v>
      </c>
      <c r="G16" s="59"/>
    </row>
    <row r="17" spans="1:7" ht="15">
      <c r="A17" s="123"/>
      <c r="B17" s="21"/>
      <c r="C17" s="21"/>
      <c r="D17" s="60"/>
      <c r="E17" s="61"/>
      <c r="F17" s="61"/>
      <c r="G17" s="129"/>
    </row>
    <row r="18" spans="1:7" ht="12.75">
      <c r="A18" s="9" t="s">
        <v>4</v>
      </c>
      <c r="B18" s="20">
        <v>700</v>
      </c>
      <c r="C18" s="20">
        <v>70005</v>
      </c>
      <c r="D18" s="125" t="s">
        <v>37</v>
      </c>
      <c r="E18" s="130">
        <v>15000</v>
      </c>
      <c r="F18" s="130">
        <v>15000</v>
      </c>
      <c r="G18" s="127"/>
    </row>
    <row r="19" spans="1:7" ht="13.5" thickBot="1">
      <c r="A19" s="9" t="s">
        <v>5</v>
      </c>
      <c r="B19" s="20">
        <v>700</v>
      </c>
      <c r="C19" s="20">
        <v>70005</v>
      </c>
      <c r="D19" s="133" t="s">
        <v>12</v>
      </c>
      <c r="E19" s="136">
        <v>20000</v>
      </c>
      <c r="F19" s="64">
        <v>20000</v>
      </c>
      <c r="G19" s="65"/>
    </row>
    <row r="20" spans="1:7" ht="15.75" thickBot="1">
      <c r="A20" s="10"/>
      <c r="B20" s="18">
        <v>700</v>
      </c>
      <c r="C20" s="18">
        <v>70005</v>
      </c>
      <c r="D20" s="66" t="s">
        <v>8</v>
      </c>
      <c r="E20" s="67">
        <f>SUM(E18:E19)</f>
        <v>35000</v>
      </c>
      <c r="F20" s="67">
        <f>SUM(F18:F19)</f>
        <v>35000</v>
      </c>
      <c r="G20" s="68"/>
    </row>
    <row r="21" spans="1:7" s="3" customFormat="1" ht="15">
      <c r="A21" s="8"/>
      <c r="B21" s="19"/>
      <c r="C21" s="19"/>
      <c r="D21" s="69"/>
      <c r="E21" s="70"/>
      <c r="F21" s="71"/>
      <c r="G21" s="72"/>
    </row>
    <row r="22" spans="1:7" s="3" customFormat="1" ht="12.75">
      <c r="A22" s="9" t="s">
        <v>4</v>
      </c>
      <c r="B22" s="20">
        <v>700</v>
      </c>
      <c r="C22" s="20">
        <v>70095</v>
      </c>
      <c r="D22" s="73" t="s">
        <v>22</v>
      </c>
      <c r="E22" s="56">
        <v>1381000</v>
      </c>
      <c r="F22" s="74">
        <v>310000</v>
      </c>
      <c r="G22" s="75"/>
    </row>
    <row r="23" spans="1:7" s="3" customFormat="1" ht="12.75">
      <c r="A23" s="9" t="s">
        <v>5</v>
      </c>
      <c r="B23" s="20">
        <v>700</v>
      </c>
      <c r="C23" s="20">
        <v>70095</v>
      </c>
      <c r="D23" s="73" t="s">
        <v>10</v>
      </c>
      <c r="E23" s="56">
        <v>650000</v>
      </c>
      <c r="F23" s="74">
        <v>200000</v>
      </c>
      <c r="G23" s="75"/>
    </row>
    <row r="24" spans="1:7" ht="13.5" thickBot="1">
      <c r="A24" s="40" t="s">
        <v>6</v>
      </c>
      <c r="B24" s="31">
        <v>700</v>
      </c>
      <c r="C24" s="31">
        <v>70095</v>
      </c>
      <c r="D24" s="134" t="s">
        <v>29</v>
      </c>
      <c r="E24" s="137">
        <v>40000</v>
      </c>
      <c r="F24" s="76">
        <v>40000</v>
      </c>
      <c r="G24" s="77"/>
    </row>
    <row r="25" spans="1:7" ht="15.75" thickBot="1">
      <c r="A25" s="46"/>
      <c r="B25" s="47">
        <v>700</v>
      </c>
      <c r="C25" s="47">
        <v>70095</v>
      </c>
      <c r="D25" s="78" t="s">
        <v>8</v>
      </c>
      <c r="E25" s="68">
        <f>SUM(E22:E24)</f>
        <v>2071000</v>
      </c>
      <c r="F25" s="68">
        <f>SUM(F22:F24)</f>
        <v>550000</v>
      </c>
      <c r="G25" s="79"/>
    </row>
    <row r="26" spans="1:7" ht="15">
      <c r="A26" s="123"/>
      <c r="B26" s="43"/>
      <c r="C26" s="43"/>
      <c r="D26" s="103"/>
      <c r="E26" s="104"/>
      <c r="F26" s="104"/>
      <c r="G26" s="132"/>
    </row>
    <row r="27" spans="1:7" ht="27.75" customHeight="1" thickBot="1">
      <c r="A27" s="9">
        <v>1</v>
      </c>
      <c r="B27" s="20">
        <v>710</v>
      </c>
      <c r="C27" s="20">
        <v>71035</v>
      </c>
      <c r="D27" s="62" t="s">
        <v>48</v>
      </c>
      <c r="E27" s="6">
        <v>922460</v>
      </c>
      <c r="F27" s="64">
        <v>200000</v>
      </c>
      <c r="G27" s="80"/>
    </row>
    <row r="28" spans="1:7" ht="15.75" thickBot="1">
      <c r="A28" s="10"/>
      <c r="B28" s="18">
        <v>710</v>
      </c>
      <c r="C28" s="18">
        <v>71035</v>
      </c>
      <c r="D28" s="57" t="s">
        <v>8</v>
      </c>
      <c r="E28" s="67">
        <f>SUM(E27:E27)</f>
        <v>922460</v>
      </c>
      <c r="F28" s="67">
        <f>SUM(F27:F27)</f>
        <v>200000</v>
      </c>
      <c r="G28" s="81"/>
    </row>
    <row r="29" spans="1:7" ht="15">
      <c r="A29" s="8"/>
      <c r="B29" s="30"/>
      <c r="C29" s="30"/>
      <c r="D29" s="120"/>
      <c r="E29" s="91"/>
      <c r="F29" s="91"/>
      <c r="G29" s="131"/>
    </row>
    <row r="30" spans="1:7" ht="12.75">
      <c r="A30" s="9" t="s">
        <v>4</v>
      </c>
      <c r="B30" s="20">
        <v>750</v>
      </c>
      <c r="C30" s="20">
        <v>75023</v>
      </c>
      <c r="D30" s="62" t="s">
        <v>17</v>
      </c>
      <c r="E30" s="6">
        <v>75000</v>
      </c>
      <c r="F30" s="64">
        <v>75000</v>
      </c>
      <c r="G30" s="84"/>
    </row>
    <row r="31" spans="1:7" ht="13.5" thickBot="1">
      <c r="A31" s="13" t="s">
        <v>5</v>
      </c>
      <c r="B31" s="24">
        <v>750</v>
      </c>
      <c r="C31" s="31">
        <v>75023</v>
      </c>
      <c r="D31" s="143" t="s">
        <v>19</v>
      </c>
      <c r="E31" s="137">
        <v>120000</v>
      </c>
      <c r="F31" s="83">
        <v>120000</v>
      </c>
      <c r="G31" s="82"/>
    </row>
    <row r="32" spans="1:7" ht="13.5" thickBot="1">
      <c r="A32" s="11"/>
      <c r="B32" s="18">
        <v>750</v>
      </c>
      <c r="C32" s="18">
        <v>75023</v>
      </c>
      <c r="D32" s="66" t="s">
        <v>8</v>
      </c>
      <c r="E32" s="67">
        <f>SUM(E30:E31)</f>
        <v>195000</v>
      </c>
      <c r="F32" s="67">
        <f>SUM(F30:F31)</f>
        <v>195000</v>
      </c>
      <c r="G32" s="89"/>
    </row>
    <row r="33" spans="1:7" ht="14.25" customHeight="1">
      <c r="A33" s="33"/>
      <c r="B33" s="30"/>
      <c r="C33" s="30"/>
      <c r="D33" s="120"/>
      <c r="E33" s="91"/>
      <c r="F33" s="91"/>
      <c r="G33" s="91"/>
    </row>
    <row r="34" spans="1:7" ht="14.25" customHeight="1" thickBot="1">
      <c r="A34" s="13" t="s">
        <v>4</v>
      </c>
      <c r="B34" s="24">
        <v>754</v>
      </c>
      <c r="C34" s="24">
        <v>75416</v>
      </c>
      <c r="D34" s="85" t="s">
        <v>23</v>
      </c>
      <c r="E34" s="138">
        <v>548000</v>
      </c>
      <c r="F34" s="87">
        <f>300000-83420</f>
        <v>216580</v>
      </c>
      <c r="G34" s="88"/>
    </row>
    <row r="35" spans="1:7" ht="13.5" thickBot="1">
      <c r="A35" s="11"/>
      <c r="B35" s="18">
        <v>754</v>
      </c>
      <c r="C35" s="18">
        <v>75416</v>
      </c>
      <c r="D35" s="66" t="s">
        <v>8</v>
      </c>
      <c r="E35" s="67">
        <f>SUM(E34:E34)</f>
        <v>548000</v>
      </c>
      <c r="F35" s="67">
        <f>SUM(F34:F34)</f>
        <v>216580</v>
      </c>
      <c r="G35" s="89"/>
    </row>
    <row r="36" spans="1:7" ht="15">
      <c r="A36" s="9" t="s">
        <v>4</v>
      </c>
      <c r="B36" s="20">
        <v>801</v>
      </c>
      <c r="C36" s="20">
        <v>80101</v>
      </c>
      <c r="D36" s="94" t="s">
        <v>40</v>
      </c>
      <c r="E36" s="6">
        <v>5800000</v>
      </c>
      <c r="F36" s="96">
        <v>1000000</v>
      </c>
      <c r="G36" s="93"/>
    </row>
    <row r="37" spans="1:7" ht="15">
      <c r="A37" s="9" t="s">
        <v>5</v>
      </c>
      <c r="B37" s="20">
        <v>801</v>
      </c>
      <c r="C37" s="20">
        <v>80101</v>
      </c>
      <c r="D37" s="98" t="s">
        <v>20</v>
      </c>
      <c r="E37" s="6">
        <f>180000+192379+34000</f>
        <v>406379</v>
      </c>
      <c r="F37" s="96">
        <f>255000+55000</f>
        <v>310000</v>
      </c>
      <c r="G37" s="93"/>
    </row>
    <row r="38" spans="1:7" ht="15.75" thickBot="1">
      <c r="A38" s="9" t="s">
        <v>6</v>
      </c>
      <c r="B38" s="24">
        <v>801</v>
      </c>
      <c r="C38" s="24">
        <v>80101</v>
      </c>
      <c r="D38" s="139" t="s">
        <v>30</v>
      </c>
      <c r="E38" s="138">
        <v>90000</v>
      </c>
      <c r="F38" s="97">
        <v>49000</v>
      </c>
      <c r="G38" s="99"/>
    </row>
    <row r="39" spans="1:7" ht="13.5" thickBot="1">
      <c r="A39" s="12"/>
      <c r="B39" s="18">
        <v>801</v>
      </c>
      <c r="C39" s="18">
        <v>80101</v>
      </c>
      <c r="D39" s="66" t="s">
        <v>8</v>
      </c>
      <c r="E39" s="67">
        <f>SUM(E36:E38)</f>
        <v>6296379</v>
      </c>
      <c r="F39" s="67">
        <f>SUM(F36:F38)</f>
        <v>1359000</v>
      </c>
      <c r="G39" s="89"/>
    </row>
    <row r="40" spans="1:7" ht="9" customHeight="1">
      <c r="A40" s="33"/>
      <c r="B40" s="30"/>
      <c r="C40" s="30"/>
      <c r="D40" s="90"/>
      <c r="E40" s="91"/>
      <c r="F40" s="91"/>
      <c r="G40" s="91"/>
    </row>
    <row r="41" spans="1:7" ht="15">
      <c r="A41" s="9" t="s">
        <v>4</v>
      </c>
      <c r="B41" s="20">
        <v>801</v>
      </c>
      <c r="C41" s="20">
        <v>80104</v>
      </c>
      <c r="D41" s="98" t="s">
        <v>21</v>
      </c>
      <c r="E41" s="6">
        <f>100000+175000</f>
        <v>275000</v>
      </c>
      <c r="F41" s="96">
        <v>185000</v>
      </c>
      <c r="G41" s="93"/>
    </row>
    <row r="42" spans="1:7" ht="15">
      <c r="A42" s="9" t="s">
        <v>5</v>
      </c>
      <c r="B42" s="20">
        <v>801</v>
      </c>
      <c r="C42" s="20">
        <v>80104</v>
      </c>
      <c r="D42" s="98" t="s">
        <v>32</v>
      </c>
      <c r="E42" s="6">
        <v>8000</v>
      </c>
      <c r="F42" s="96">
        <v>8000</v>
      </c>
      <c r="G42" s="93"/>
    </row>
    <row r="43" spans="1:7" ht="20.25" thickBot="1">
      <c r="A43" s="40" t="s">
        <v>6</v>
      </c>
      <c r="B43" s="24">
        <v>801</v>
      </c>
      <c r="C43" s="24">
        <v>80104</v>
      </c>
      <c r="D43" s="139" t="s">
        <v>31</v>
      </c>
      <c r="E43" s="138">
        <v>2280000</v>
      </c>
      <c r="F43" s="97">
        <v>1175000</v>
      </c>
      <c r="G43" s="144" t="s">
        <v>44</v>
      </c>
    </row>
    <row r="44" spans="1:7" ht="15.75" thickBot="1">
      <c r="A44" s="10"/>
      <c r="B44" s="18">
        <v>801</v>
      </c>
      <c r="C44" s="18">
        <v>80104</v>
      </c>
      <c r="D44" s="66" t="s">
        <v>8</v>
      </c>
      <c r="E44" s="67">
        <f>SUM(E41:E43)</f>
        <v>2563000</v>
      </c>
      <c r="F44" s="67">
        <f>SUM(F41:F43)</f>
        <v>1368000</v>
      </c>
      <c r="G44" s="89"/>
    </row>
    <row r="45" spans="1:7" ht="15">
      <c r="A45" s="123"/>
      <c r="B45" s="43"/>
      <c r="C45" s="43"/>
      <c r="D45" s="103"/>
      <c r="E45" s="124"/>
      <c r="F45" s="104"/>
      <c r="G45" s="104"/>
    </row>
    <row r="46" spans="1:7" ht="19.5">
      <c r="A46" s="9" t="s">
        <v>4</v>
      </c>
      <c r="B46" s="20">
        <v>801</v>
      </c>
      <c r="C46" s="20">
        <v>80110</v>
      </c>
      <c r="D46" s="125" t="s">
        <v>33</v>
      </c>
      <c r="E46" s="127">
        <v>5100000</v>
      </c>
      <c r="F46" s="126">
        <v>1048000</v>
      </c>
      <c r="G46" s="144" t="s">
        <v>44</v>
      </c>
    </row>
    <row r="47" spans="1:7" ht="12.75">
      <c r="A47" s="9" t="s">
        <v>5</v>
      </c>
      <c r="B47" s="20">
        <v>801</v>
      </c>
      <c r="C47" s="20">
        <v>80110</v>
      </c>
      <c r="D47" s="125" t="s">
        <v>30</v>
      </c>
      <c r="E47" s="127">
        <v>90000</v>
      </c>
      <c r="F47" s="126">
        <v>49000</v>
      </c>
      <c r="G47" s="114"/>
    </row>
    <row r="48" spans="1:7" ht="20.25" thickBot="1">
      <c r="A48" s="9" t="s">
        <v>6</v>
      </c>
      <c r="B48" s="20">
        <v>801</v>
      </c>
      <c r="C48" s="20">
        <v>80110</v>
      </c>
      <c r="D48" s="125" t="s">
        <v>34</v>
      </c>
      <c r="E48" s="127">
        <v>565000</v>
      </c>
      <c r="F48" s="126">
        <v>560000</v>
      </c>
      <c r="G48" s="144" t="s">
        <v>44</v>
      </c>
    </row>
    <row r="49" spans="1:7" ht="15.75" thickBot="1">
      <c r="A49" s="10"/>
      <c r="B49" s="18">
        <v>801</v>
      </c>
      <c r="C49" s="18">
        <v>80110</v>
      </c>
      <c r="D49" s="66" t="s">
        <v>8</v>
      </c>
      <c r="E49" s="67">
        <f>SUM(E46:E48)</f>
        <v>5755000</v>
      </c>
      <c r="F49" s="67">
        <f>SUM(F46:F48)</f>
        <v>1657000</v>
      </c>
      <c r="G49" s="89"/>
    </row>
    <row r="50" spans="1:7" ht="30.75" customHeight="1" hidden="1">
      <c r="A50" s="9"/>
      <c r="B50" s="20"/>
      <c r="C50" s="20"/>
      <c r="D50" s="94"/>
      <c r="E50" s="95"/>
      <c r="F50" s="96"/>
      <c r="G50" s="93"/>
    </row>
    <row r="51" spans="1:7" ht="10.5" customHeight="1">
      <c r="A51" s="9"/>
      <c r="B51" s="20"/>
      <c r="C51" s="20"/>
      <c r="D51" s="94"/>
      <c r="E51" s="95"/>
      <c r="F51" s="96"/>
      <c r="G51" s="93"/>
    </row>
    <row r="52" spans="1:7" ht="15.75" thickBot="1">
      <c r="A52" s="13" t="s">
        <v>4</v>
      </c>
      <c r="B52" s="23">
        <v>852</v>
      </c>
      <c r="C52" s="23">
        <v>85202</v>
      </c>
      <c r="D52" s="140" t="s">
        <v>35</v>
      </c>
      <c r="E52" s="100">
        <v>7200</v>
      </c>
      <c r="F52" s="101">
        <v>7200</v>
      </c>
      <c r="G52" s="102"/>
    </row>
    <row r="53" spans="1:7" ht="13.5" thickBot="1">
      <c r="A53" s="12"/>
      <c r="B53" s="18">
        <v>852</v>
      </c>
      <c r="C53" s="18">
        <v>85202</v>
      </c>
      <c r="D53" s="66" t="s">
        <v>8</v>
      </c>
      <c r="E53" s="67">
        <f>SUM(E52)</f>
        <v>7200</v>
      </c>
      <c r="F53" s="67">
        <f>SUM(F52)</f>
        <v>7200</v>
      </c>
      <c r="G53" s="89"/>
    </row>
    <row r="54" spans="1:7" ht="11.25" customHeight="1">
      <c r="A54" s="48"/>
      <c r="B54" s="43"/>
      <c r="C54" s="43"/>
      <c r="D54" s="103"/>
      <c r="E54" s="104"/>
      <c r="F54" s="104"/>
      <c r="G54" s="104"/>
    </row>
    <row r="55" spans="1:7" ht="13.5" thickBot="1">
      <c r="A55" s="41" t="s">
        <v>4</v>
      </c>
      <c r="B55" s="31">
        <v>852</v>
      </c>
      <c r="C55" s="31">
        <v>85219</v>
      </c>
      <c r="D55" s="141" t="s">
        <v>14</v>
      </c>
      <c r="E55" s="137">
        <v>22240</v>
      </c>
      <c r="F55" s="105">
        <v>22240</v>
      </c>
      <c r="G55" s="106"/>
    </row>
    <row r="56" spans="1:7" ht="13.5" thickBot="1">
      <c r="A56" s="12"/>
      <c r="B56" s="18">
        <v>852</v>
      </c>
      <c r="C56" s="18">
        <v>85219</v>
      </c>
      <c r="D56" s="66" t="s">
        <v>8</v>
      </c>
      <c r="E56" s="67">
        <f>SUM(E55)</f>
        <v>22240</v>
      </c>
      <c r="F56" s="67">
        <f>SUM(F55)</f>
        <v>22240</v>
      </c>
      <c r="G56" s="89"/>
    </row>
    <row r="57" spans="1:7" ht="9" customHeight="1">
      <c r="A57" s="8"/>
      <c r="B57" s="19"/>
      <c r="C57" s="19"/>
      <c r="D57" s="69"/>
      <c r="E57" s="70"/>
      <c r="F57" s="71"/>
      <c r="G57" s="107"/>
    </row>
    <row r="58" spans="1:7" ht="39" thickBot="1">
      <c r="A58" s="152" t="s">
        <v>4</v>
      </c>
      <c r="B58" s="31">
        <v>900</v>
      </c>
      <c r="C58" s="31">
        <v>90004</v>
      </c>
      <c r="D58" s="149" t="s">
        <v>50</v>
      </c>
      <c r="E58" s="137">
        <v>2248000</v>
      </c>
      <c r="F58" s="150">
        <v>200000</v>
      </c>
      <c r="G58" s="151"/>
    </row>
    <row r="59" spans="1:7" ht="13.5" thickBot="1">
      <c r="A59" s="145"/>
      <c r="B59" s="146">
        <v>900</v>
      </c>
      <c r="C59" s="146">
        <v>90004</v>
      </c>
      <c r="D59" s="147" t="s">
        <v>8</v>
      </c>
      <c r="E59" s="148">
        <f>SUM(E58:E58)</f>
        <v>2248000</v>
      </c>
      <c r="F59" s="148">
        <f>SUM(F58:F58)</f>
        <v>200000</v>
      </c>
      <c r="G59" s="148"/>
    </row>
    <row r="60" spans="1:7" ht="12.75">
      <c r="A60" s="15"/>
      <c r="B60" s="25"/>
      <c r="C60" s="25"/>
      <c r="D60" s="108"/>
      <c r="E60" s="80"/>
      <c r="F60" s="80"/>
      <c r="G60" s="80"/>
    </row>
    <row r="61" spans="1:7" ht="12.75" customHeight="1">
      <c r="A61" s="128" t="s">
        <v>4</v>
      </c>
      <c r="B61" s="16">
        <v>900</v>
      </c>
      <c r="C61" s="16">
        <v>90095</v>
      </c>
      <c r="D61" s="5" t="s">
        <v>51</v>
      </c>
      <c r="E61" s="6">
        <v>3396000</v>
      </c>
      <c r="F61" s="64">
        <v>580847</v>
      </c>
      <c r="G61" s="65"/>
    </row>
    <row r="62" spans="1:7" ht="12.75">
      <c r="A62" s="7" t="s">
        <v>5</v>
      </c>
      <c r="B62" s="16">
        <v>900</v>
      </c>
      <c r="C62" s="16">
        <v>90095</v>
      </c>
      <c r="D62" s="155" t="s">
        <v>36</v>
      </c>
      <c r="E62" s="6">
        <v>200000</v>
      </c>
      <c r="F62" s="64">
        <f>4270+25620+100000</f>
        <v>129890</v>
      </c>
      <c r="G62" s="65"/>
    </row>
    <row r="63" spans="1:7" ht="27" customHeight="1" thickBot="1">
      <c r="A63" s="153" t="s">
        <v>6</v>
      </c>
      <c r="B63" s="51">
        <v>900</v>
      </c>
      <c r="C63" s="51">
        <v>90095</v>
      </c>
      <c r="D63" s="154" t="s">
        <v>52</v>
      </c>
      <c r="E63" s="138">
        <v>5485000</v>
      </c>
      <c r="F63" s="87">
        <v>700000</v>
      </c>
      <c r="G63" s="86"/>
    </row>
    <row r="64" spans="1:7" ht="13.5" thickBot="1">
      <c r="A64" s="42"/>
      <c r="B64" s="18">
        <v>900</v>
      </c>
      <c r="C64" s="18">
        <v>90095</v>
      </c>
      <c r="D64" s="66" t="s">
        <v>8</v>
      </c>
      <c r="E64" s="67">
        <f>SUM(E61:E63)</f>
        <v>9081000</v>
      </c>
      <c r="F64" s="67">
        <f>SUM(F61:F63)</f>
        <v>1410737</v>
      </c>
      <c r="G64" s="67"/>
    </row>
    <row r="65" spans="1:7" ht="12" customHeight="1">
      <c r="A65" s="14"/>
      <c r="B65" s="49"/>
      <c r="C65" s="49"/>
      <c r="D65" s="110"/>
      <c r="E65" s="111"/>
      <c r="F65" s="111"/>
      <c r="G65" s="111"/>
    </row>
    <row r="66" spans="1:7" ht="29.25">
      <c r="A66" s="15" t="s">
        <v>4</v>
      </c>
      <c r="B66" s="22">
        <v>926</v>
      </c>
      <c r="C66" s="22">
        <v>92601</v>
      </c>
      <c r="D66" s="142" t="s">
        <v>18</v>
      </c>
      <c r="E66" s="80">
        <v>31500000</v>
      </c>
      <c r="F66" s="109">
        <v>31500000</v>
      </c>
      <c r="G66" s="144" t="s">
        <v>45</v>
      </c>
    </row>
    <row r="67" spans="1:7" ht="30" customHeight="1" thickBot="1">
      <c r="A67" s="53" t="s">
        <v>5</v>
      </c>
      <c r="B67" s="24">
        <v>926</v>
      </c>
      <c r="C67" s="24">
        <v>92601</v>
      </c>
      <c r="D67" s="112" t="s">
        <v>25</v>
      </c>
      <c r="E67" s="84">
        <v>2500000</v>
      </c>
      <c r="F67" s="63">
        <v>131000</v>
      </c>
      <c r="G67" s="113"/>
    </row>
    <row r="68" spans="1:7" ht="13.5" thickBot="1">
      <c r="A68" s="52"/>
      <c r="B68" s="18">
        <v>926</v>
      </c>
      <c r="C68" s="18">
        <v>92601</v>
      </c>
      <c r="D68" s="57" t="s">
        <v>13</v>
      </c>
      <c r="E68" s="67">
        <f>SUM(E66:E67)</f>
        <v>34000000</v>
      </c>
      <c r="F68" s="67">
        <f>SUM(F66:F67)</f>
        <v>31631000</v>
      </c>
      <c r="G68" s="67"/>
    </row>
    <row r="69" spans="1:7" ht="12.75">
      <c r="A69" s="14"/>
      <c r="B69" s="30"/>
      <c r="C69" s="30"/>
      <c r="D69" s="120"/>
      <c r="E69" s="91"/>
      <c r="F69" s="91"/>
      <c r="G69" s="91"/>
    </row>
    <row r="70" spans="1:7" ht="15.75" thickBot="1">
      <c r="A70" s="53" t="s">
        <v>4</v>
      </c>
      <c r="B70" s="24">
        <v>926</v>
      </c>
      <c r="C70" s="24">
        <v>92695</v>
      </c>
      <c r="D70" s="154" t="s">
        <v>53</v>
      </c>
      <c r="E70" s="86">
        <v>6300</v>
      </c>
      <c r="F70" s="87">
        <v>6300</v>
      </c>
      <c r="G70" s="156"/>
    </row>
    <row r="71" spans="1:7" ht="13.5" thickBot="1">
      <c r="A71" s="52"/>
      <c r="B71" s="18">
        <v>926</v>
      </c>
      <c r="C71" s="18">
        <v>92695</v>
      </c>
      <c r="D71" s="57" t="s">
        <v>13</v>
      </c>
      <c r="E71" s="67">
        <f>SUM(E69:E70)</f>
        <v>6300</v>
      </c>
      <c r="F71" s="67">
        <f>SUM(F69:F70)</f>
        <v>6300</v>
      </c>
      <c r="G71" s="67"/>
    </row>
    <row r="72" spans="1:7" ht="20.25" customHeight="1" thickBot="1" thickTop="1">
      <c r="A72" s="4" t="s">
        <v>9</v>
      </c>
      <c r="B72" s="45"/>
      <c r="C72" s="45"/>
      <c r="D72" s="115"/>
      <c r="E72" s="116">
        <f>SUM(E13,E16,E20,E25,E28,E32,E35,E39,E44,E49,E53,E56,E59,E64,E68,E71)</f>
        <v>87078569</v>
      </c>
      <c r="F72" s="116">
        <f>SUM(F13,F16,F20,F25,F28,F32,F35,F39,F44,F49,F53,F56,F59,F64,F68,F71)</f>
        <v>43377997</v>
      </c>
      <c r="G72" s="117"/>
    </row>
    <row r="73" spans="1:7" ht="19.5" customHeight="1" thickTop="1">
      <c r="A73" s="3"/>
      <c r="B73" s="3"/>
      <c r="C73" s="3"/>
      <c r="D73" s="3"/>
      <c r="E73" s="35"/>
      <c r="F73" s="34"/>
      <c r="G73" s="3"/>
    </row>
    <row r="74" spans="1:7" ht="13.5" customHeight="1">
      <c r="A74" s="3"/>
      <c r="B74" s="3"/>
      <c r="C74" s="3"/>
      <c r="D74" s="3"/>
      <c r="E74" s="3"/>
      <c r="F74" s="34"/>
      <c r="G74" s="3"/>
    </row>
    <row r="75" spans="1:7" ht="24" customHeight="1">
      <c r="A75" s="3"/>
      <c r="B75" s="3"/>
      <c r="C75" s="3"/>
      <c r="D75" s="3"/>
      <c r="E75" s="3"/>
      <c r="F75" s="34"/>
      <c r="G75" s="3"/>
    </row>
    <row r="76" spans="1:7" ht="12.75">
      <c r="A76" s="3"/>
      <c r="B76" s="3"/>
      <c r="C76" s="3"/>
      <c r="D76" s="3"/>
      <c r="E76" s="3"/>
      <c r="F76" s="35"/>
      <c r="G76" s="3"/>
    </row>
    <row r="77" spans="1:7" ht="12.75">
      <c r="A77" s="3"/>
      <c r="B77" s="3"/>
      <c r="C77" s="3"/>
      <c r="D77" s="3"/>
      <c r="E77" s="3"/>
      <c r="F77" s="35"/>
      <c r="G77" s="3"/>
    </row>
    <row r="78" spans="1:7" ht="12.75">
      <c r="A78" s="3"/>
      <c r="B78" s="3"/>
      <c r="C78" s="3"/>
      <c r="D78" s="3"/>
      <c r="E78" s="3"/>
      <c r="F78" s="35"/>
      <c r="G78" s="3"/>
    </row>
    <row r="79" ht="12.75">
      <c r="F79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1 do Uchwały Nr LIV/589/10 Rady Miejskiej Brzegu z dnia 26 lutego 2010 r</oddHead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2010-03-01T10:54:52Z</cp:lastPrinted>
  <dcterms:created xsi:type="dcterms:W3CDTF">2005-04-14T11:36:10Z</dcterms:created>
  <dcterms:modified xsi:type="dcterms:W3CDTF">2010-03-01T10:54:55Z</dcterms:modified>
  <cp:category/>
  <cp:version/>
  <cp:contentType/>
  <cp:contentStatus/>
</cp:coreProperties>
</file>