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Inwestycyjny'!$A$1:$U$24</definedName>
  </definedNames>
  <calcPr fullCalcOnLoad="1"/>
</workbook>
</file>

<file path=xl/sharedStrings.xml><?xml version="1.0" encoding="utf-8"?>
<sst xmlns="http://schemas.openxmlformats.org/spreadsheetml/2006/main" count="63" uniqueCount="42">
  <si>
    <t>l.p</t>
  </si>
  <si>
    <t>Dział</t>
  </si>
  <si>
    <t>1.</t>
  </si>
  <si>
    <t>4.</t>
  </si>
  <si>
    <t>5.</t>
  </si>
  <si>
    <t>źródła finansowania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</si>
  <si>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</si>
  <si>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</si>
  <si>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</si>
  <si>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</si>
  <si>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</si>
  <si>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</si>
  <si>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</si>
  <si>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</si>
  <si>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</si>
  <si>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</si>
  <si>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</si>
  <si>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</si>
  <si>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</si>
  <si>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</si>
  <si>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</si>
  <si>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</si>
  <si>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</si>
  <si>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</si>
  <si>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>Realizacja w latach kolejnych</t>
  </si>
  <si>
    <t>10.</t>
  </si>
  <si>
    <t>11.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</si>
  <si>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</si>
  <si>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</si>
  <si>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</si>
  <si>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Rewitalizacja przestrzeni miejskiej centrum miasta Brzeg * 1</t>
  </si>
  <si>
    <t>1. Zadanie realizowane w ramach działania 6.1- "Rewitalizacja obszarów miejskich" w ramach RPO WO</t>
  </si>
  <si>
    <t>Uzbrojenie terenów pod budownictwo mieszkaniowe w Brzegu w rejonie ulic Lwowska - Słoneczna</t>
  </si>
  <si>
    <t>Uzbrojenie terenów pod budownictwo mieszkaniowe w Brzegu w rejonie ulic: Brzechwy - Poznańska</t>
  </si>
  <si>
    <t>Budowa drogi dojazdowej do kompleksu przemysłowo - usługowego przy ul. Starobrzeskiej w Brzegu * 2</t>
  </si>
  <si>
    <t>Budowa łącznika ulic Łokietka - Trzech Kotwic w Brzegu * 3</t>
  </si>
  <si>
    <t xml:space="preserve">Termomodernizacja budynków mieszkalnych </t>
  </si>
  <si>
    <t>2. Zadanie realizowane w ramach działania 6.2. - "Zagospodarowanie terenów zdegradowanych" w ramach RPO WO</t>
  </si>
  <si>
    <t>3. Zadanie realizowane w ramach działania 3.1.2 - "Drogi lokalne w ramach" RPO WO</t>
  </si>
  <si>
    <t>Termomodernizacja budynków przedszkoli</t>
  </si>
  <si>
    <t>Termomodernizacja budynków gimnazjów</t>
  </si>
  <si>
    <t>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</si>
</sst>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75" zoomScaleNormal="75" zoomScaleSheetLayoutView="50" zoomScalePageLayoutView="0" workbookViewId="0" topLeftCell="A1">
      <selection activeCell="L9" sqref="L9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34" t="s">
        <v>0</v>
      </c>
      <c r="B1" s="35"/>
      <c r="C1" s="35"/>
      <c r="D1" s="38" t="s">
        <v>16</v>
      </c>
      <c r="E1" s="38" t="s">
        <v>1</v>
      </c>
      <c r="F1" s="38" t="s">
        <v>10</v>
      </c>
      <c r="G1" s="36" t="s">
        <v>13</v>
      </c>
      <c r="H1" s="37"/>
      <c r="I1" s="37"/>
      <c r="J1" s="41" t="s">
        <v>29</v>
      </c>
      <c r="K1" s="38" t="s">
        <v>20</v>
      </c>
      <c r="L1" s="38"/>
      <c r="M1" s="38"/>
      <c r="N1" s="38"/>
      <c r="O1" s="38"/>
      <c r="P1" s="38"/>
      <c r="Q1" s="38"/>
      <c r="R1" s="35"/>
      <c r="S1" s="35"/>
      <c r="T1" s="43" t="s">
        <v>24</v>
      </c>
      <c r="U1" s="36" t="s">
        <v>12</v>
      </c>
      <c r="V1" s="1"/>
      <c r="W1" s="1"/>
      <c r="X1" s="1"/>
      <c r="Y1" s="1"/>
      <c r="Z1" s="1"/>
      <c r="AA1" s="1"/>
    </row>
    <row r="2" spans="1:27" ht="25.5" customHeight="1">
      <c r="A2" s="34"/>
      <c r="B2" s="35"/>
      <c r="C2" s="35"/>
      <c r="D2" s="38"/>
      <c r="E2" s="38"/>
      <c r="F2" s="38"/>
      <c r="G2" s="37"/>
      <c r="H2" s="37"/>
      <c r="I2" s="37"/>
      <c r="J2" s="41"/>
      <c r="K2" s="38">
        <v>2010</v>
      </c>
      <c r="L2" s="38"/>
      <c r="M2" s="38"/>
      <c r="N2" s="38">
        <v>2011</v>
      </c>
      <c r="O2" s="38"/>
      <c r="P2" s="38"/>
      <c r="Q2" s="38">
        <v>2012</v>
      </c>
      <c r="R2" s="38"/>
      <c r="S2" s="38"/>
      <c r="T2" s="43"/>
      <c r="U2" s="36"/>
      <c r="V2" s="1"/>
      <c r="W2" s="1"/>
      <c r="X2" s="1"/>
      <c r="Y2" s="1"/>
      <c r="Z2" s="1"/>
      <c r="AA2" s="1"/>
    </row>
    <row r="3" spans="1:27" ht="25.5" customHeight="1">
      <c r="A3" s="34"/>
      <c r="B3" s="35"/>
      <c r="C3" s="35"/>
      <c r="D3" s="38"/>
      <c r="E3" s="38"/>
      <c r="F3" s="38"/>
      <c r="G3" s="41" t="s">
        <v>17</v>
      </c>
      <c r="H3" s="36" t="s">
        <v>5</v>
      </c>
      <c r="I3" s="37"/>
      <c r="J3" s="41"/>
      <c r="K3" s="39" t="s">
        <v>18</v>
      </c>
      <c r="L3" s="38" t="s">
        <v>5</v>
      </c>
      <c r="M3" s="38"/>
      <c r="N3" s="39" t="s">
        <v>18</v>
      </c>
      <c r="O3" s="38" t="s">
        <v>5</v>
      </c>
      <c r="P3" s="38"/>
      <c r="Q3" s="39" t="s">
        <v>18</v>
      </c>
      <c r="R3" s="38" t="s">
        <v>5</v>
      </c>
      <c r="S3" s="38"/>
      <c r="T3" s="43"/>
      <c r="U3" s="36"/>
      <c r="V3" s="1"/>
      <c r="W3" s="1"/>
      <c r="X3" s="1"/>
      <c r="Y3" s="1"/>
      <c r="Z3" s="1"/>
      <c r="AA3" s="1"/>
    </row>
    <row r="4" spans="1:21" ht="15.75">
      <c r="A4" s="34"/>
      <c r="B4" s="35"/>
      <c r="C4" s="35"/>
      <c r="D4" s="38"/>
      <c r="E4" s="38"/>
      <c r="F4" s="38"/>
      <c r="G4" s="42"/>
      <c r="H4" s="21" t="s">
        <v>11</v>
      </c>
      <c r="I4" s="22" t="s">
        <v>15</v>
      </c>
      <c r="J4" s="41"/>
      <c r="K4" s="40"/>
      <c r="L4" s="22" t="s">
        <v>11</v>
      </c>
      <c r="M4" s="22" t="s">
        <v>15</v>
      </c>
      <c r="N4" s="40"/>
      <c r="O4" s="22" t="s">
        <v>11</v>
      </c>
      <c r="P4" s="22" t="s">
        <v>15</v>
      </c>
      <c r="Q4" s="40"/>
      <c r="R4" s="22" t="s">
        <v>11</v>
      </c>
      <c r="S4" s="22" t="s">
        <v>15</v>
      </c>
      <c r="T4" s="43"/>
      <c r="U4" s="36"/>
    </row>
    <row r="5" spans="1:21" ht="51" customHeight="1">
      <c r="A5" s="4"/>
      <c r="B5" s="2" t="s">
        <v>2</v>
      </c>
      <c r="C5" s="2"/>
      <c r="D5" s="32" t="s">
        <v>30</v>
      </c>
      <c r="E5" s="24">
        <v>600</v>
      </c>
      <c r="F5" s="24">
        <v>60016</v>
      </c>
      <c r="G5" s="25">
        <f>SUM(H5:I5)</f>
        <v>13910</v>
      </c>
      <c r="H5" s="25">
        <f>SUM(J5,L5,O5,R5)</f>
        <v>13910</v>
      </c>
      <c r="I5" s="25">
        <v>0</v>
      </c>
      <c r="J5" s="25">
        <v>3976</v>
      </c>
      <c r="K5" s="25">
        <f aca="true" t="shared" si="0" ref="K5:K13">SUM(L5:M5)</f>
        <v>701</v>
      </c>
      <c r="L5" s="25">
        <f>1100-156-243</f>
        <v>701</v>
      </c>
      <c r="M5" s="25">
        <v>0</v>
      </c>
      <c r="N5" s="26">
        <f>SUM(O5:P5)</f>
        <v>3851</v>
      </c>
      <c r="O5" s="26">
        <v>3851</v>
      </c>
      <c r="P5" s="26">
        <v>0</v>
      </c>
      <c r="Q5" s="26">
        <f>SUM(R5:S5)</f>
        <v>5382</v>
      </c>
      <c r="R5" s="26">
        <v>5382</v>
      </c>
      <c r="S5" s="26">
        <v>0</v>
      </c>
      <c r="T5" s="26">
        <v>0</v>
      </c>
      <c r="U5" s="23" t="s">
        <v>9</v>
      </c>
    </row>
    <row r="6" spans="1:21" ht="51.75" customHeight="1">
      <c r="A6" s="4"/>
      <c r="B6" s="2" t="s">
        <v>7</v>
      </c>
      <c r="C6" s="2"/>
      <c r="D6" s="32" t="s">
        <v>34</v>
      </c>
      <c r="E6" s="24">
        <v>600</v>
      </c>
      <c r="F6" s="24">
        <v>60016</v>
      </c>
      <c r="G6" s="25">
        <f>SUM(H6:I6)</f>
        <v>5264</v>
      </c>
      <c r="H6" s="25">
        <f>SUM(J6,L6,O6,R6)</f>
        <v>5264</v>
      </c>
      <c r="I6" s="25">
        <v>0</v>
      </c>
      <c r="J6" s="25">
        <v>1352</v>
      </c>
      <c r="K6" s="25">
        <f t="shared" si="0"/>
        <v>20</v>
      </c>
      <c r="L6" s="25">
        <f>1000-980</f>
        <v>20</v>
      </c>
      <c r="M6" s="25">
        <v>0</v>
      </c>
      <c r="N6" s="26">
        <f>SUM(O6:P6)</f>
        <v>799</v>
      </c>
      <c r="O6" s="26">
        <v>799</v>
      </c>
      <c r="P6" s="26">
        <v>0</v>
      </c>
      <c r="Q6" s="26">
        <f>SUM(R6:S6)</f>
        <v>3093</v>
      </c>
      <c r="R6" s="26">
        <v>3093</v>
      </c>
      <c r="S6" s="26">
        <v>0</v>
      </c>
      <c r="T6" s="26">
        <v>0</v>
      </c>
      <c r="U6" s="23" t="s">
        <v>9</v>
      </c>
    </row>
    <row r="7" spans="1:21" ht="40.5" customHeight="1">
      <c r="A7" s="4"/>
      <c r="B7" s="2" t="s">
        <v>8</v>
      </c>
      <c r="C7" s="2"/>
      <c r="D7" s="32" t="s">
        <v>35</v>
      </c>
      <c r="E7" s="24">
        <v>600</v>
      </c>
      <c r="F7" s="24">
        <v>60016</v>
      </c>
      <c r="G7" s="25">
        <f>SUM(H7:I7)</f>
        <v>2000</v>
      </c>
      <c r="H7" s="25">
        <f>SUM(J7,L7,O7)</f>
        <v>2000</v>
      </c>
      <c r="I7" s="25">
        <v>0</v>
      </c>
      <c r="J7" s="25">
        <v>799</v>
      </c>
      <c r="K7" s="25">
        <f t="shared" si="0"/>
        <v>451</v>
      </c>
      <c r="L7" s="25">
        <f>500-49</f>
        <v>451</v>
      </c>
      <c r="M7" s="25">
        <v>0</v>
      </c>
      <c r="N7" s="26">
        <f>SUM(O7:P7)</f>
        <v>750</v>
      </c>
      <c r="O7" s="26">
        <v>750</v>
      </c>
      <c r="P7" s="26">
        <v>0</v>
      </c>
      <c r="Q7" s="26"/>
      <c r="R7" s="26"/>
      <c r="S7" s="26"/>
      <c r="T7" s="26"/>
      <c r="U7" s="23" t="s">
        <v>9</v>
      </c>
    </row>
    <row r="8" spans="1:21" ht="39" customHeight="1">
      <c r="A8" s="2" t="s">
        <v>14</v>
      </c>
      <c r="B8" s="2" t="s">
        <v>3</v>
      </c>
      <c r="C8" s="2"/>
      <c r="D8" s="32" t="s">
        <v>36</v>
      </c>
      <c r="E8" s="24">
        <v>700</v>
      </c>
      <c r="F8" s="24">
        <v>70095</v>
      </c>
      <c r="G8" s="25">
        <f>SUM(H8:I8)</f>
        <v>650</v>
      </c>
      <c r="H8" s="25">
        <f>SUM(J8,L8,O8)</f>
        <v>650</v>
      </c>
      <c r="I8" s="25">
        <f>SUM(M8,P8,S8)</f>
        <v>0</v>
      </c>
      <c r="J8" s="26">
        <v>294</v>
      </c>
      <c r="K8" s="25">
        <f t="shared" si="0"/>
        <v>200</v>
      </c>
      <c r="L8" s="25">
        <v>200</v>
      </c>
      <c r="M8" s="25">
        <v>0</v>
      </c>
      <c r="N8" s="25">
        <f>SUM(O8:P8)</f>
        <v>156</v>
      </c>
      <c r="O8" s="25">
        <v>156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3" t="s">
        <v>23</v>
      </c>
    </row>
    <row r="9" spans="1:22" s="19" customFormat="1" ht="34.5" customHeight="1">
      <c r="A9" s="2"/>
      <c r="B9" s="2" t="s">
        <v>4</v>
      </c>
      <c r="C9" s="2"/>
      <c r="D9" s="32" t="s">
        <v>28</v>
      </c>
      <c r="E9" s="24">
        <v>801</v>
      </c>
      <c r="F9" s="24">
        <v>80101</v>
      </c>
      <c r="G9" s="25">
        <f>SUM(H9:I9)</f>
        <v>84</v>
      </c>
      <c r="H9" s="25">
        <f>SUM(J9,L9,O9)</f>
        <v>84</v>
      </c>
      <c r="I9" s="25">
        <v>0</v>
      </c>
      <c r="J9" s="25">
        <v>0</v>
      </c>
      <c r="K9" s="25">
        <f t="shared" si="0"/>
        <v>47</v>
      </c>
      <c r="L9" s="25">
        <v>47</v>
      </c>
      <c r="M9" s="25">
        <v>0</v>
      </c>
      <c r="N9" s="25">
        <f>SUM(O9:P9)</f>
        <v>37</v>
      </c>
      <c r="O9" s="25">
        <v>37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8" t="s">
        <v>9</v>
      </c>
      <c r="V9" s="20"/>
    </row>
    <row r="10" spans="1:21" ht="38.25" customHeight="1">
      <c r="A10" s="13"/>
      <c r="B10" s="2" t="s">
        <v>41</v>
      </c>
      <c r="C10" s="13"/>
      <c r="D10" s="32" t="s">
        <v>39</v>
      </c>
      <c r="E10" s="24">
        <v>801</v>
      </c>
      <c r="F10" s="24">
        <v>80104</v>
      </c>
      <c r="G10" s="26">
        <f aca="true" t="shared" si="1" ref="G10:G15">SUM(H10:I10)</f>
        <v>2993</v>
      </c>
      <c r="H10" s="26">
        <f>SUM(L10,O10,R10,T10)</f>
        <v>2993</v>
      </c>
      <c r="I10" s="26">
        <v>0</v>
      </c>
      <c r="J10" s="26">
        <v>0</v>
      </c>
      <c r="K10" s="26">
        <f t="shared" si="0"/>
        <v>393</v>
      </c>
      <c r="L10" s="26">
        <f>400-7</f>
        <v>393</v>
      </c>
      <c r="M10" s="26">
        <v>0</v>
      </c>
      <c r="N10" s="26">
        <f aca="true" t="shared" si="2" ref="N10:N15">SUM(O10:P10)</f>
        <v>2250</v>
      </c>
      <c r="O10" s="26">
        <v>2250</v>
      </c>
      <c r="P10" s="26">
        <v>0</v>
      </c>
      <c r="Q10" s="26">
        <f>SUM(R10:S10)</f>
        <v>200</v>
      </c>
      <c r="R10" s="26">
        <v>200</v>
      </c>
      <c r="S10" s="26">
        <v>0</v>
      </c>
      <c r="T10" s="26">
        <v>150</v>
      </c>
      <c r="U10" s="23" t="s">
        <v>9</v>
      </c>
    </row>
    <row r="11" spans="1:21" ht="39.75" customHeight="1">
      <c r="A11" s="13"/>
      <c r="B11" s="2" t="s">
        <v>6</v>
      </c>
      <c r="C11" s="29"/>
      <c r="D11" s="32" t="s">
        <v>40</v>
      </c>
      <c r="E11" s="24">
        <v>801</v>
      </c>
      <c r="F11" s="24">
        <v>80110</v>
      </c>
      <c r="G11" s="26">
        <f t="shared" si="1"/>
        <v>6750</v>
      </c>
      <c r="H11" s="26">
        <f>SUM(L11,O11,R11)</f>
        <v>6750</v>
      </c>
      <c r="I11" s="26">
        <v>0</v>
      </c>
      <c r="J11" s="26">
        <v>0</v>
      </c>
      <c r="K11" s="26">
        <f t="shared" si="0"/>
        <v>650</v>
      </c>
      <c r="L11" s="26">
        <f>1048-398</f>
        <v>650</v>
      </c>
      <c r="M11" s="26">
        <v>0</v>
      </c>
      <c r="N11" s="26">
        <f t="shared" si="2"/>
        <v>1800</v>
      </c>
      <c r="O11" s="26">
        <v>1800</v>
      </c>
      <c r="P11" s="26">
        <v>0</v>
      </c>
      <c r="Q11" s="26">
        <f>SUM(R11:S11)</f>
        <v>4300</v>
      </c>
      <c r="R11" s="26">
        <v>4300</v>
      </c>
      <c r="S11" s="26">
        <v>0</v>
      </c>
      <c r="T11" s="26">
        <v>0</v>
      </c>
      <c r="U11" s="23" t="s">
        <v>9</v>
      </c>
    </row>
    <row r="12" spans="1:22" s="19" customFormat="1" ht="33.75" customHeight="1">
      <c r="A12" s="2"/>
      <c r="B12" s="2" t="s">
        <v>21</v>
      </c>
      <c r="C12" s="2"/>
      <c r="D12" s="32" t="s">
        <v>28</v>
      </c>
      <c r="E12" s="24">
        <v>801</v>
      </c>
      <c r="F12" s="24">
        <v>80110</v>
      </c>
      <c r="G12" s="25">
        <f t="shared" si="1"/>
        <v>81</v>
      </c>
      <c r="H12" s="25">
        <f>SUM(J12,L12,O12)</f>
        <v>81</v>
      </c>
      <c r="I12" s="25">
        <v>0</v>
      </c>
      <c r="J12" s="25">
        <v>0</v>
      </c>
      <c r="K12" s="25">
        <f t="shared" si="0"/>
        <v>44</v>
      </c>
      <c r="L12" s="25">
        <f>47-3</f>
        <v>44</v>
      </c>
      <c r="M12" s="25">
        <v>0</v>
      </c>
      <c r="N12" s="25">
        <f t="shared" si="2"/>
        <v>37</v>
      </c>
      <c r="O12" s="25">
        <v>37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8" t="s">
        <v>9</v>
      </c>
      <c r="V12" s="20"/>
    </row>
    <row r="13" spans="1:21" ht="99" customHeight="1">
      <c r="A13" s="2" t="s">
        <v>14</v>
      </c>
      <c r="B13" s="2" t="s">
        <v>22</v>
      </c>
      <c r="C13" s="2"/>
      <c r="D13" s="32" t="s">
        <v>27</v>
      </c>
      <c r="E13" s="24">
        <v>900</v>
      </c>
      <c r="F13" s="24">
        <v>90004</v>
      </c>
      <c r="G13" s="25">
        <f t="shared" si="1"/>
        <v>2248</v>
      </c>
      <c r="H13" s="25">
        <f>SUM(J13,L13,O13,R13,T13)</f>
        <v>2248</v>
      </c>
      <c r="I13" s="25">
        <v>0</v>
      </c>
      <c r="J13" s="25">
        <v>503</v>
      </c>
      <c r="K13" s="25">
        <f t="shared" si="0"/>
        <v>200</v>
      </c>
      <c r="L13" s="25">
        <v>200</v>
      </c>
      <c r="M13" s="25">
        <v>0</v>
      </c>
      <c r="N13" s="26">
        <f t="shared" si="2"/>
        <v>302</v>
      </c>
      <c r="O13" s="26">
        <v>302</v>
      </c>
      <c r="P13" s="26">
        <v>0</v>
      </c>
      <c r="Q13" s="26">
        <f>SUM(R13:S13)</f>
        <v>300</v>
      </c>
      <c r="R13" s="26">
        <v>300</v>
      </c>
      <c r="S13" s="26">
        <v>0</v>
      </c>
      <c r="T13" s="26">
        <v>943</v>
      </c>
      <c r="U13" s="23" t="s">
        <v>9</v>
      </c>
    </row>
    <row r="14" spans="1:21" ht="50.25" customHeight="1">
      <c r="A14" s="4"/>
      <c r="B14" s="2" t="s">
        <v>25</v>
      </c>
      <c r="C14" s="2"/>
      <c r="D14" s="32" t="s">
        <v>32</v>
      </c>
      <c r="E14" s="24">
        <v>900</v>
      </c>
      <c r="F14" s="24">
        <v>90095</v>
      </c>
      <c r="G14" s="25">
        <f t="shared" si="1"/>
        <v>3396</v>
      </c>
      <c r="H14" s="25">
        <f>SUM(J14,L14,O14,R14)</f>
        <v>3396</v>
      </c>
      <c r="I14" s="25">
        <f>SUM(M14,P14,S14)</f>
        <v>0</v>
      </c>
      <c r="J14" s="26">
        <v>1099</v>
      </c>
      <c r="K14" s="25">
        <f>SUM(L14:M14)</f>
        <v>581</v>
      </c>
      <c r="L14" s="25">
        <v>581</v>
      </c>
      <c r="M14" s="25">
        <v>0</v>
      </c>
      <c r="N14" s="25">
        <f t="shared" si="2"/>
        <v>100</v>
      </c>
      <c r="O14" s="25">
        <v>100</v>
      </c>
      <c r="P14" s="25">
        <v>0</v>
      </c>
      <c r="Q14" s="25">
        <f>SUM(R14:S14)</f>
        <v>1616</v>
      </c>
      <c r="R14" s="25">
        <v>1616</v>
      </c>
      <c r="S14" s="25">
        <v>0</v>
      </c>
      <c r="T14" s="25">
        <v>0</v>
      </c>
      <c r="U14" s="23" t="s">
        <v>9</v>
      </c>
    </row>
    <row r="15" spans="1:21" ht="54.75" customHeight="1">
      <c r="A15" s="4"/>
      <c r="B15" s="2" t="s">
        <v>26</v>
      </c>
      <c r="C15" s="2"/>
      <c r="D15" s="32" t="s">
        <v>33</v>
      </c>
      <c r="E15" s="24">
        <v>900</v>
      </c>
      <c r="F15" s="24">
        <v>90095</v>
      </c>
      <c r="G15" s="25">
        <f t="shared" si="1"/>
        <v>5485</v>
      </c>
      <c r="H15" s="25">
        <f>SUM(L15,O15,R15,T15)</f>
        <v>5485</v>
      </c>
      <c r="I15" s="25">
        <v>0</v>
      </c>
      <c r="J15" s="26">
        <v>0</v>
      </c>
      <c r="K15" s="25">
        <f>SUM(L15:M15)</f>
        <v>700</v>
      </c>
      <c r="L15" s="25">
        <v>700</v>
      </c>
      <c r="M15" s="25">
        <v>0</v>
      </c>
      <c r="N15" s="25">
        <f t="shared" si="2"/>
        <v>1000</v>
      </c>
      <c r="O15" s="25">
        <v>1000</v>
      </c>
      <c r="P15" s="25">
        <v>0</v>
      </c>
      <c r="Q15" s="25">
        <f>SUM(R15:S15)</f>
        <v>1500</v>
      </c>
      <c r="R15" s="25">
        <v>1500</v>
      </c>
      <c r="S15" s="25">
        <v>0</v>
      </c>
      <c r="T15" s="25">
        <v>2285</v>
      </c>
      <c r="U15" s="27"/>
    </row>
    <row r="16" spans="1:21" s="7" customFormat="1" ht="24.75" customHeight="1">
      <c r="A16" s="4"/>
      <c r="B16" s="30"/>
      <c r="C16" s="4"/>
      <c r="D16" s="31" t="s">
        <v>19</v>
      </c>
      <c r="E16" s="13"/>
      <c r="F16" s="13"/>
      <c r="G16" s="33">
        <f>SUM(G5:G15)</f>
        <v>42861</v>
      </c>
      <c r="H16" s="33">
        <f>SUM(H5:H15)</f>
        <v>42861</v>
      </c>
      <c r="I16" s="33">
        <f aca="true" t="shared" si="3" ref="I16:O16">SUM(I5:I15)</f>
        <v>0</v>
      </c>
      <c r="J16" s="33">
        <f t="shared" si="3"/>
        <v>8023</v>
      </c>
      <c r="K16" s="33">
        <f t="shared" si="3"/>
        <v>3987</v>
      </c>
      <c r="L16" s="33">
        <f t="shared" si="3"/>
        <v>3987</v>
      </c>
      <c r="M16" s="33">
        <f t="shared" si="3"/>
        <v>0</v>
      </c>
      <c r="N16" s="33">
        <f t="shared" si="3"/>
        <v>11082</v>
      </c>
      <c r="O16" s="33">
        <f t="shared" si="3"/>
        <v>11082</v>
      </c>
      <c r="P16" s="33">
        <f>SUM(P5:P15)</f>
        <v>0</v>
      </c>
      <c r="Q16" s="33">
        <f>SUM(Q5:Q15)</f>
        <v>16391</v>
      </c>
      <c r="R16" s="33">
        <f>SUM(R5:R15)</f>
        <v>16391</v>
      </c>
      <c r="S16" s="33">
        <f>SUM(S5:S15)</f>
        <v>0</v>
      </c>
      <c r="T16" s="33">
        <f>SUM(T5:T15)</f>
        <v>3378</v>
      </c>
      <c r="U16" s="13"/>
    </row>
    <row r="17" spans="4:21" s="7" customFormat="1" ht="15"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"/>
    </row>
    <row r="18" spans="1:20" s="10" customFormat="1" ht="12.75">
      <c r="A18" s="9"/>
      <c r="B18" s="9"/>
      <c r="C18" s="9"/>
      <c r="D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0" customFormat="1" ht="12.75">
      <c r="A19" s="9"/>
      <c r="B19" s="9"/>
      <c r="C19" s="9"/>
      <c r="D19" s="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0" customFormat="1" ht="12.75">
      <c r="A20" s="9"/>
      <c r="B20" s="9"/>
      <c r="C20" s="9"/>
      <c r="D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0" customFormat="1" ht="18">
      <c r="A21" s="14"/>
      <c r="B21" s="14"/>
      <c r="C21" s="14"/>
      <c r="D21" s="14"/>
      <c r="E21" s="12"/>
      <c r="F21" s="12"/>
      <c r="G21" s="15"/>
      <c r="H21" s="15"/>
      <c r="I21" s="15"/>
      <c r="J21" s="15"/>
      <c r="K21" s="15"/>
      <c r="L21" s="15"/>
      <c r="M21" s="11"/>
      <c r="N21" s="11"/>
      <c r="O21" s="11"/>
      <c r="P21" s="11"/>
      <c r="Q21" s="11"/>
      <c r="R21" s="11"/>
      <c r="S21" s="11"/>
      <c r="T21" s="11"/>
    </row>
    <row r="22" spans="1:16" s="8" customFormat="1" ht="20.25">
      <c r="A22" s="17"/>
      <c r="B22" s="17"/>
      <c r="C22" s="17"/>
      <c r="D22" s="17" t="s">
        <v>31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</row>
    <row r="23" spans="1:15" ht="20.25">
      <c r="A23" s="14"/>
      <c r="B23" s="14"/>
      <c r="C23" s="14"/>
      <c r="D23" s="17" t="s">
        <v>37</v>
      </c>
      <c r="E23" s="14"/>
      <c r="F23" s="14"/>
      <c r="G23" s="14"/>
      <c r="H23" s="14"/>
      <c r="I23" s="14"/>
      <c r="J23" s="14"/>
      <c r="K23" s="14"/>
      <c r="L23" s="14"/>
      <c r="M23" s="18"/>
      <c r="N23" s="18"/>
      <c r="O23" s="18"/>
    </row>
    <row r="24" ht="20.25">
      <c r="D24" s="17" t="s">
        <v>38</v>
      </c>
    </row>
  </sheetData>
  <sheetProtection/>
  <mergeCells count="20">
    <mergeCell ref="U1:U4"/>
    <mergeCell ref="K2:M2"/>
    <mergeCell ref="K1:S1"/>
    <mergeCell ref="N2:P2"/>
    <mergeCell ref="T1:T4"/>
    <mergeCell ref="Q3:Q4"/>
    <mergeCell ref="F1:F4"/>
    <mergeCell ref="J1:J4"/>
    <mergeCell ref="N3:N4"/>
    <mergeCell ref="G3:G4"/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2010-12-15T14:46:22Z</cp:lastPrinted>
  <dcterms:created xsi:type="dcterms:W3CDTF">2005-03-18T11:27:33Z</dcterms:created>
  <dcterms:modified xsi:type="dcterms:W3CDTF">2010-12-15T14:49:05Z</dcterms:modified>
  <cp:category/>
  <cp:version/>
  <cp:contentType/>
  <cp:contentStatus/>
</cp:coreProperties>
</file>