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<sst xmlns="http://schemas.openxmlformats.org/spreadsheetml/2006/main" count="116" uniqueCount="64">
  <si>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</si>
  <si>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</si>
  <si>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</si>
  <si>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</si>
  <si>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</si>
  <si>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</si>
  <si>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</si>
  <si>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</si>
  <si>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</si>
  <si>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</si>
  <si>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</si>
  <si>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</si>
  <si>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</si>
  <si>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</si>
  <si>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</si>
  <si>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</si>
  <si>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</si>
  <si>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</si>
  <si>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</si>
  <si>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</si>
  <si>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</si>
  <si>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</si>
  <si>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</si>
  <si>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</si>
  <si>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</si>
  <si>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</si>
  <si>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</si>
  <si>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</si>
  <si>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</si>
  <si>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</si>
  <si>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</si>
  <si>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</si>
  <si>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Projekt budowy budynku socjalnego na 60 mieszkań</t>
  </si>
  <si>
    <t>Wykonanie chloratora na cmentarzu przy ul. Starobrzeskiej</t>
  </si>
  <si>
    <t>Rozbudowa cmentarza przy ul. Starobrzeskiej w Brzegu</t>
  </si>
  <si>
    <t>Termomodernizacja budynków użyteczności publicznej</t>
  </si>
  <si>
    <t xml:space="preserve">Budowa systemu monitoringu miejskiego </t>
  </si>
  <si>
    <t>Rządowy Program wspierania w latach 2009-2014 "Radosna szkoła" - ZS nr 1 z OS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</si>
  <si>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</si>
  <si>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</si>
  <si>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</si>
  <si>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</si>
  <si>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</si>
  <si>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</si>
  <si>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</si>
  <si>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</si>
  <si>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Możliwość dofinansowania z RPO WO</t>
  </si>
  <si>
    <t>Możliwość dofinansowania z Budżeutu Państwa - UW</t>
  </si>
  <si>
    <t>Możliwość dofinansowania z Budżeutu Państwa - MSiT</t>
  </si>
  <si>
    <t>Możliwość dofinansowania z NFOŚ i GW w Warszawie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</si>
  <si>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</si>
  <si>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</si>
  <si>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</si>
  <si>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</si>
  <si>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</si>
  <si>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</si>
  <si>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</si>
  <si>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</si>
  <si>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</si>
  <si>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</si>
  <si>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</si>
  <si>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</si>
  <si>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Opracowanie projektu elektrycznego dźwigu towarowego w PP nr 4</t>
  </si>
  <si>
    <t>Możliwość dofinansowania z Budżetu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</si>
</sst>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7" fontId="24" fillId="0" borderId="26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37" fontId="27" fillId="0" borderId="32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8"/>
  <sheetViews>
    <sheetView tabSelected="1" zoomScaleSheetLayoutView="80" zoomScalePageLayoutView="0" workbookViewId="0" topLeftCell="A19">
      <selection activeCell="D41" sqref="D4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40" customWidth="1"/>
    <col min="6" max="6" width="18.28125" style="0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5:6" ht="15">
      <c r="E2" s="176" t="s">
        <v>51</v>
      </c>
      <c r="F2" s="176"/>
    </row>
    <row r="3" spans="1:6" ht="24" customHeight="1">
      <c r="A3" s="177" t="s">
        <v>50</v>
      </c>
      <c r="B3" s="178"/>
      <c r="C3" s="178"/>
      <c r="D3" s="178"/>
      <c r="E3" s="178"/>
      <c r="F3" s="179"/>
    </row>
    <row r="4" spans="1:6" ht="15" customHeight="1">
      <c r="A4" s="180" t="s">
        <v>0</v>
      </c>
      <c r="B4" s="180" t="s">
        <v>1</v>
      </c>
      <c r="C4" s="180" t="s">
        <v>2</v>
      </c>
      <c r="D4" s="184" t="s">
        <v>3</v>
      </c>
      <c r="E4" s="186" t="s">
        <v>23</v>
      </c>
      <c r="F4" s="182" t="s">
        <v>18</v>
      </c>
    </row>
    <row r="5" spans="1:6" ht="17.25" customHeight="1">
      <c r="A5" s="181"/>
      <c r="B5" s="181"/>
      <c r="C5" s="181"/>
      <c r="D5" s="185"/>
      <c r="E5" s="187"/>
      <c r="F5" s="183"/>
    </row>
    <row r="6" spans="1:6" ht="15">
      <c r="A6" s="24">
        <v>1</v>
      </c>
      <c r="B6" s="24">
        <v>2</v>
      </c>
      <c r="C6" s="24">
        <v>3</v>
      </c>
      <c r="D6" s="106">
        <v>4</v>
      </c>
      <c r="E6" s="25">
        <v>5</v>
      </c>
      <c r="F6" s="85">
        <v>6</v>
      </c>
    </row>
    <row r="7" spans="1:6" ht="19.5">
      <c r="A7" s="3" t="s">
        <v>4</v>
      </c>
      <c r="B7" s="12">
        <v>600</v>
      </c>
      <c r="C7" s="12">
        <v>60016</v>
      </c>
      <c r="D7" s="108" t="s">
        <v>16</v>
      </c>
      <c r="E7" s="52">
        <v>3850556</v>
      </c>
      <c r="F7" s="86" t="s">
        <v>46</v>
      </c>
    </row>
    <row r="8" spans="1:6" ht="19.5">
      <c r="A8" s="42" t="s">
        <v>5</v>
      </c>
      <c r="B8" s="75">
        <v>600</v>
      </c>
      <c r="C8" s="75">
        <v>60016</v>
      </c>
      <c r="D8" s="109" t="s">
        <v>24</v>
      </c>
      <c r="E8" s="54">
        <f>400000-22500</f>
        <v>377500</v>
      </c>
      <c r="F8" s="86" t="s">
        <v>46</v>
      </c>
    </row>
    <row r="9" spans="1:6" ht="19.5">
      <c r="A9" s="3" t="s">
        <v>6</v>
      </c>
      <c r="B9" s="13">
        <v>600</v>
      </c>
      <c r="C9" s="13">
        <v>60016</v>
      </c>
      <c r="D9" s="107" t="s">
        <v>25</v>
      </c>
      <c r="E9" s="53">
        <f>1410000-1400-35000-300000</f>
        <v>1073600</v>
      </c>
      <c r="F9" s="86" t="s">
        <v>47</v>
      </c>
    </row>
    <row r="10" spans="1:6" ht="12.75">
      <c r="A10" s="42" t="s">
        <v>7</v>
      </c>
      <c r="B10" s="13">
        <v>600</v>
      </c>
      <c r="C10" s="13">
        <v>60016</v>
      </c>
      <c r="D10" s="107" t="s">
        <v>26</v>
      </c>
      <c r="E10" s="53">
        <v>465000</v>
      </c>
      <c r="F10" s="87"/>
    </row>
    <row r="11" spans="1:6" ht="12.75">
      <c r="A11" s="3" t="s">
        <v>12</v>
      </c>
      <c r="B11" s="13">
        <v>600</v>
      </c>
      <c r="C11" s="13">
        <v>60016</v>
      </c>
      <c r="D11" s="107" t="s">
        <v>30</v>
      </c>
      <c r="E11" s="53">
        <f>750000-362080+270000</f>
        <v>657920</v>
      </c>
      <c r="F11" s="87"/>
    </row>
    <row r="12" spans="1:6" ht="12.75">
      <c r="A12" s="42" t="s">
        <v>15</v>
      </c>
      <c r="B12" s="76">
        <v>600</v>
      </c>
      <c r="C12" s="76">
        <v>60016</v>
      </c>
      <c r="D12" s="110" t="s">
        <v>28</v>
      </c>
      <c r="E12" s="77">
        <f>1400000-1390000</f>
        <v>10000</v>
      </c>
      <c r="F12" s="86"/>
    </row>
    <row r="13" spans="1:6" ht="13.5" thickBot="1">
      <c r="A13" s="3" t="s">
        <v>27</v>
      </c>
      <c r="B13" s="73">
        <v>600</v>
      </c>
      <c r="C13" s="73">
        <v>60016</v>
      </c>
      <c r="D13" s="111" t="s">
        <v>29</v>
      </c>
      <c r="E13" s="74">
        <f>200000-181000</f>
        <v>19000</v>
      </c>
      <c r="F13" s="88"/>
    </row>
    <row r="14" spans="1:6" ht="15.75" thickBot="1">
      <c r="A14" s="6"/>
      <c r="B14" s="14">
        <v>600</v>
      </c>
      <c r="C14" s="14">
        <v>60016</v>
      </c>
      <c r="D14" s="112" t="s">
        <v>8</v>
      </c>
      <c r="E14" s="56">
        <f>SUM(E7:E13)</f>
        <v>6453576</v>
      </c>
      <c r="F14" s="89"/>
    </row>
    <row r="15" spans="1:6" ht="13.5" thickBot="1">
      <c r="A15" s="5" t="s">
        <v>4</v>
      </c>
      <c r="B15" s="16">
        <v>700</v>
      </c>
      <c r="C15" s="16">
        <v>70005</v>
      </c>
      <c r="D15" s="113" t="s">
        <v>10</v>
      </c>
      <c r="E15" s="55">
        <v>10000</v>
      </c>
      <c r="F15" s="90"/>
    </row>
    <row r="16" spans="1:6" ht="15.75" thickBot="1">
      <c r="A16" s="6"/>
      <c r="B16" s="14">
        <v>700</v>
      </c>
      <c r="C16" s="14">
        <v>70005</v>
      </c>
      <c r="D16" s="114" t="s">
        <v>8</v>
      </c>
      <c r="E16" s="56">
        <f>SUM(E15:E15)</f>
        <v>10000</v>
      </c>
      <c r="F16" s="91"/>
    </row>
    <row r="17" spans="1:6" s="1" customFormat="1" ht="15">
      <c r="A17" s="4"/>
      <c r="B17" s="15"/>
      <c r="C17" s="15"/>
      <c r="D17" s="115"/>
      <c r="E17" s="57"/>
      <c r="F17" s="92"/>
    </row>
    <row r="18" spans="1:6" s="1" customFormat="1" ht="25.5">
      <c r="A18" s="5" t="s">
        <v>4</v>
      </c>
      <c r="B18" s="16">
        <v>700</v>
      </c>
      <c r="C18" s="16">
        <v>70095</v>
      </c>
      <c r="D18" s="116" t="s">
        <v>31</v>
      </c>
      <c r="E18" s="58">
        <v>300000</v>
      </c>
      <c r="F18" s="93"/>
    </row>
    <row r="19" spans="1:6" ht="12.75">
      <c r="A19" s="50" t="s">
        <v>5</v>
      </c>
      <c r="B19" s="49">
        <v>700</v>
      </c>
      <c r="C19" s="49">
        <v>70095</v>
      </c>
      <c r="D19" s="153" t="s">
        <v>32</v>
      </c>
      <c r="E19" s="154">
        <v>75000</v>
      </c>
      <c r="F19" s="155"/>
    </row>
    <row r="20" spans="1:6" ht="29.25" customHeight="1">
      <c r="A20" s="50" t="s">
        <v>6</v>
      </c>
      <c r="B20" s="49">
        <v>700</v>
      </c>
      <c r="C20" s="49">
        <v>70095</v>
      </c>
      <c r="D20" s="156" t="s">
        <v>55</v>
      </c>
      <c r="E20" s="154">
        <v>35000</v>
      </c>
      <c r="F20" s="168"/>
    </row>
    <row r="21" spans="1:6" ht="13.5" thickBot="1">
      <c r="A21" s="169" t="s">
        <v>7</v>
      </c>
      <c r="B21" s="22">
        <v>700</v>
      </c>
      <c r="C21" s="22">
        <v>70095</v>
      </c>
      <c r="D21" s="172" t="s">
        <v>61</v>
      </c>
      <c r="E21" s="170">
        <v>59500</v>
      </c>
      <c r="F21" s="171"/>
    </row>
    <row r="22" spans="1:6" ht="15.75" thickBot="1">
      <c r="A22" s="157"/>
      <c r="B22" s="158">
        <v>700</v>
      </c>
      <c r="C22" s="158">
        <v>70095</v>
      </c>
      <c r="D22" s="159" t="s">
        <v>8</v>
      </c>
      <c r="E22" s="56">
        <f>SUM(E18:E21)</f>
        <v>469500</v>
      </c>
      <c r="F22" s="160"/>
    </row>
    <row r="23" spans="1:6" ht="15">
      <c r="A23" s="41"/>
      <c r="B23" s="28"/>
      <c r="C23" s="28"/>
      <c r="D23" s="117"/>
      <c r="E23" s="59"/>
      <c r="F23" s="94"/>
    </row>
    <row r="24" spans="1:6" ht="14.25">
      <c r="A24" s="51" t="s">
        <v>4</v>
      </c>
      <c r="B24" s="17">
        <v>710</v>
      </c>
      <c r="C24" s="17">
        <v>71035</v>
      </c>
      <c r="D24" s="118" t="s">
        <v>33</v>
      </c>
      <c r="E24" s="60">
        <v>70000</v>
      </c>
      <c r="F24" s="95"/>
    </row>
    <row r="25" spans="1:6" ht="15" thickBot="1">
      <c r="A25" s="48" t="s">
        <v>5</v>
      </c>
      <c r="B25" s="19">
        <v>710</v>
      </c>
      <c r="C25" s="19">
        <v>71035</v>
      </c>
      <c r="D25" s="119" t="s">
        <v>34</v>
      </c>
      <c r="E25" s="61">
        <v>100000</v>
      </c>
      <c r="F25" s="95"/>
    </row>
    <row r="26" spans="1:6" ht="15.75" thickBot="1">
      <c r="A26" s="6"/>
      <c r="B26" s="14">
        <v>710</v>
      </c>
      <c r="C26" s="14">
        <v>71035</v>
      </c>
      <c r="D26" s="112" t="s">
        <v>8</v>
      </c>
      <c r="E26" s="56">
        <f>SUM(E24:E25)</f>
        <v>170000</v>
      </c>
      <c r="F26" s="91"/>
    </row>
    <row r="27" spans="1:6" ht="15">
      <c r="A27" s="4"/>
      <c r="B27" s="21"/>
      <c r="C27" s="21"/>
      <c r="D27" s="120"/>
      <c r="E27" s="62"/>
      <c r="F27" s="43"/>
    </row>
    <row r="28" spans="1:6" ht="12.75">
      <c r="A28" s="5" t="s">
        <v>4</v>
      </c>
      <c r="B28" s="16">
        <v>750</v>
      </c>
      <c r="C28" s="16">
        <v>75023</v>
      </c>
      <c r="D28" s="121" t="s">
        <v>13</v>
      </c>
      <c r="E28" s="55">
        <v>245000</v>
      </c>
      <c r="F28" s="96"/>
    </row>
    <row r="29" spans="1:6" ht="12.75">
      <c r="A29" s="9" t="s">
        <v>5</v>
      </c>
      <c r="B29" s="19">
        <v>750</v>
      </c>
      <c r="C29" s="49">
        <v>75023</v>
      </c>
      <c r="D29" s="122" t="s">
        <v>14</v>
      </c>
      <c r="E29" s="105">
        <v>120000</v>
      </c>
      <c r="F29" s="96"/>
    </row>
    <row r="30" spans="1:6" ht="13.5" thickBot="1">
      <c r="A30" s="26" t="s">
        <v>6</v>
      </c>
      <c r="B30" s="22">
        <v>750</v>
      </c>
      <c r="C30" s="22">
        <v>75023</v>
      </c>
      <c r="D30" s="123" t="s">
        <v>35</v>
      </c>
      <c r="E30" s="69">
        <v>20000</v>
      </c>
      <c r="F30" s="97"/>
    </row>
    <row r="31" spans="1:6" ht="13.5" thickBot="1">
      <c r="A31" s="7"/>
      <c r="B31" s="14">
        <v>750</v>
      </c>
      <c r="C31" s="14">
        <v>75023</v>
      </c>
      <c r="D31" s="114" t="s">
        <v>8</v>
      </c>
      <c r="E31" s="56">
        <f>SUM(E28:E30)</f>
        <v>385000</v>
      </c>
      <c r="F31" s="91"/>
    </row>
    <row r="32" spans="1:6" ht="14.25" customHeight="1">
      <c r="A32" s="23"/>
      <c r="B32" s="21"/>
      <c r="C32" s="21"/>
      <c r="D32" s="120"/>
      <c r="E32" s="62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4" t="s">
        <v>36</v>
      </c>
      <c r="E33" s="63">
        <v>64000</v>
      </c>
      <c r="F33" s="98"/>
    </row>
    <row r="34" spans="1:6" ht="13.5" thickBot="1">
      <c r="A34" s="7"/>
      <c r="B34" s="14">
        <v>754</v>
      </c>
      <c r="C34" s="14">
        <v>75416</v>
      </c>
      <c r="D34" s="114" t="s">
        <v>8</v>
      </c>
      <c r="E34" s="56">
        <f>SUM(E33:E33)</f>
        <v>64000</v>
      </c>
      <c r="F34" s="91"/>
    </row>
    <row r="35" spans="1:6" ht="12.75">
      <c r="A35" s="78"/>
      <c r="B35" s="79"/>
      <c r="C35" s="79"/>
      <c r="D35" s="125"/>
      <c r="E35" s="80"/>
      <c r="F35" s="98"/>
    </row>
    <row r="36" spans="1:6" ht="19.5">
      <c r="A36" s="5" t="s">
        <v>4</v>
      </c>
      <c r="B36" s="16">
        <v>801</v>
      </c>
      <c r="C36" s="16">
        <v>80101</v>
      </c>
      <c r="D36" s="126" t="s">
        <v>52</v>
      </c>
      <c r="E36" s="64">
        <v>1000000</v>
      </c>
      <c r="F36" s="86" t="s">
        <v>48</v>
      </c>
    </row>
    <row r="37" spans="1:6" ht="15">
      <c r="A37" s="50" t="s">
        <v>5</v>
      </c>
      <c r="B37" s="19">
        <v>801</v>
      </c>
      <c r="C37" s="19">
        <v>80101</v>
      </c>
      <c r="D37" s="127" t="s">
        <v>17</v>
      </c>
      <c r="E37" s="65">
        <v>75000</v>
      </c>
      <c r="F37" s="99"/>
    </row>
    <row r="38" spans="1:6" ht="20.25" thickBot="1">
      <c r="A38" s="26" t="s">
        <v>6</v>
      </c>
      <c r="B38" s="22">
        <v>801</v>
      </c>
      <c r="C38" s="22">
        <v>80101</v>
      </c>
      <c r="D38" s="128" t="s">
        <v>37</v>
      </c>
      <c r="E38" s="66">
        <f>230900-115450+115450</f>
        <v>230900</v>
      </c>
      <c r="F38" s="86" t="s">
        <v>63</v>
      </c>
    </row>
    <row r="39" spans="1:6" ht="13.5" thickBot="1">
      <c r="A39" s="8"/>
      <c r="B39" s="14">
        <v>801</v>
      </c>
      <c r="C39" s="14">
        <v>80101</v>
      </c>
      <c r="D39" s="114" t="s">
        <v>8</v>
      </c>
      <c r="E39" s="56">
        <f>SUM(E36:E38)</f>
        <v>1305900</v>
      </c>
      <c r="F39" s="91"/>
    </row>
    <row r="40" spans="1:6" ht="9" customHeight="1">
      <c r="A40" s="23"/>
      <c r="B40" s="21"/>
      <c r="C40" s="21"/>
      <c r="D40" s="129"/>
      <c r="E40" s="62"/>
      <c r="F40" s="43"/>
    </row>
    <row r="41" spans="1:6" ht="15">
      <c r="A41" s="5" t="s">
        <v>4</v>
      </c>
      <c r="B41" s="16">
        <v>801</v>
      </c>
      <c r="C41" s="16">
        <v>80104</v>
      </c>
      <c r="D41" s="126" t="s">
        <v>56</v>
      </c>
      <c r="E41" s="64">
        <v>10400</v>
      </c>
      <c r="F41" s="100"/>
    </row>
    <row r="42" spans="1:6" ht="19.5">
      <c r="A42" s="50" t="s">
        <v>5</v>
      </c>
      <c r="B42" s="49">
        <v>801</v>
      </c>
      <c r="C42" s="49">
        <v>80104</v>
      </c>
      <c r="D42" s="151" t="s">
        <v>21</v>
      </c>
      <c r="E42" s="152">
        <v>2250000</v>
      </c>
      <c r="F42" s="87" t="s">
        <v>49</v>
      </c>
    </row>
    <row r="43" spans="1:6" s="1" customFormat="1" ht="16.5" customHeight="1">
      <c r="A43" s="50" t="s">
        <v>6</v>
      </c>
      <c r="B43" s="49">
        <v>801</v>
      </c>
      <c r="C43" s="49">
        <v>80104</v>
      </c>
      <c r="D43" s="161" t="s">
        <v>53</v>
      </c>
      <c r="E43" s="152">
        <v>80.58</v>
      </c>
      <c r="F43" s="87"/>
    </row>
    <row r="44" spans="1:6" s="1" customFormat="1" ht="16.5" customHeight="1">
      <c r="A44" s="5" t="s">
        <v>7</v>
      </c>
      <c r="B44" s="16">
        <v>801</v>
      </c>
      <c r="C44" s="16">
        <v>80104</v>
      </c>
      <c r="D44" s="126" t="s">
        <v>59</v>
      </c>
      <c r="E44" s="64">
        <v>25000</v>
      </c>
      <c r="F44" s="86"/>
    </row>
    <row r="45" spans="1:6" s="1" customFormat="1" ht="16.5" customHeight="1" thickBot="1">
      <c r="A45" s="83" t="s">
        <v>12</v>
      </c>
      <c r="B45" s="18">
        <v>801</v>
      </c>
      <c r="C45" s="18">
        <v>80104</v>
      </c>
      <c r="D45" s="173" t="s">
        <v>62</v>
      </c>
      <c r="E45" s="68">
        <v>10000</v>
      </c>
      <c r="F45" s="174"/>
    </row>
    <row r="46" spans="1:6" ht="15.75" thickBot="1">
      <c r="A46" s="6"/>
      <c r="B46" s="14">
        <v>801</v>
      </c>
      <c r="C46" s="14">
        <v>80104</v>
      </c>
      <c r="D46" s="114" t="s">
        <v>8</v>
      </c>
      <c r="E46" s="56">
        <f>SUM(E41:E45)</f>
        <v>2295480.58</v>
      </c>
      <c r="F46" s="91"/>
    </row>
    <row r="47" spans="1:6" ht="9" customHeight="1">
      <c r="A47" s="41"/>
      <c r="B47" s="28"/>
      <c r="C47" s="28"/>
      <c r="D47" s="117"/>
      <c r="E47" s="59"/>
      <c r="F47" s="101"/>
    </row>
    <row r="48" spans="1:6" ht="19.5">
      <c r="A48" s="5" t="s">
        <v>4</v>
      </c>
      <c r="B48" s="16">
        <v>801</v>
      </c>
      <c r="C48" s="16">
        <v>80110</v>
      </c>
      <c r="D48" s="130" t="s">
        <v>22</v>
      </c>
      <c r="E48" s="67">
        <f>1800000+564094</f>
        <v>2364094</v>
      </c>
      <c r="F48" s="86" t="s">
        <v>49</v>
      </c>
    </row>
    <row r="49" spans="1:6" ht="15" customHeight="1" thickBot="1">
      <c r="A49" s="5" t="s">
        <v>5</v>
      </c>
      <c r="B49" s="16">
        <v>801</v>
      </c>
      <c r="C49" s="16">
        <v>80110</v>
      </c>
      <c r="D49" s="130" t="s">
        <v>17</v>
      </c>
      <c r="E49" s="67">
        <v>75000</v>
      </c>
      <c r="F49" s="102"/>
    </row>
    <row r="50" spans="1:6" ht="15.75" thickBot="1">
      <c r="A50" s="6"/>
      <c r="B50" s="14">
        <v>801</v>
      </c>
      <c r="C50" s="14">
        <v>80110</v>
      </c>
      <c r="D50" s="114" t="s">
        <v>8</v>
      </c>
      <c r="E50" s="56">
        <f>SUM(E48:E49)</f>
        <v>2439094</v>
      </c>
      <c r="F50" s="91"/>
    </row>
    <row r="51" spans="1:6" ht="30.75" customHeight="1" hidden="1">
      <c r="A51" s="5"/>
      <c r="B51" s="16"/>
      <c r="C51" s="16"/>
      <c r="D51" s="131"/>
      <c r="E51" s="64"/>
      <c r="F51" s="100"/>
    </row>
    <row r="52" spans="1:6" ht="9.75" customHeight="1">
      <c r="A52" s="5"/>
      <c r="B52" s="16"/>
      <c r="C52" s="16"/>
      <c r="D52" s="131"/>
      <c r="E52" s="64"/>
      <c r="F52" s="100"/>
    </row>
    <row r="53" spans="1:6" ht="15">
      <c r="A53" s="9" t="s">
        <v>4</v>
      </c>
      <c r="B53" s="19">
        <v>852</v>
      </c>
      <c r="C53" s="19">
        <v>85202</v>
      </c>
      <c r="D53" s="132" t="s">
        <v>38</v>
      </c>
      <c r="E53" s="65">
        <v>9132</v>
      </c>
      <c r="F53" s="103"/>
    </row>
    <row r="54" spans="1:6" ht="15">
      <c r="A54" s="5" t="s">
        <v>5</v>
      </c>
      <c r="B54" s="16">
        <v>852</v>
      </c>
      <c r="C54" s="16">
        <v>85202</v>
      </c>
      <c r="D54" s="133" t="s">
        <v>39</v>
      </c>
      <c r="E54" s="64">
        <v>5120</v>
      </c>
      <c r="F54" s="100"/>
    </row>
    <row r="55" spans="1:6" ht="15.75" thickBot="1">
      <c r="A55" s="83" t="s">
        <v>6</v>
      </c>
      <c r="B55" s="18">
        <v>852</v>
      </c>
      <c r="C55" s="18">
        <v>85202</v>
      </c>
      <c r="D55" s="134" t="s">
        <v>40</v>
      </c>
      <c r="E55" s="68">
        <v>7000</v>
      </c>
      <c r="F55" s="104"/>
    </row>
    <row r="56" spans="1:6" ht="13.5" thickBot="1">
      <c r="A56" s="8"/>
      <c r="B56" s="14">
        <v>852</v>
      </c>
      <c r="C56" s="14">
        <v>85202</v>
      </c>
      <c r="D56" s="114" t="s">
        <v>8</v>
      </c>
      <c r="E56" s="56">
        <f>SUM(E53:E55)</f>
        <v>21252</v>
      </c>
      <c r="F56" s="91"/>
    </row>
    <row r="57" spans="1:6" ht="12.75">
      <c r="A57" s="23"/>
      <c r="B57" s="21"/>
      <c r="C57" s="21"/>
      <c r="D57" s="120"/>
      <c r="E57" s="62"/>
      <c r="F57" s="36"/>
    </row>
    <row r="58" spans="1:6" ht="13.5" thickBot="1">
      <c r="A58" s="26" t="s">
        <v>4</v>
      </c>
      <c r="B58" s="22">
        <v>853</v>
      </c>
      <c r="C58" s="22">
        <v>85305</v>
      </c>
      <c r="D58" s="135" t="s">
        <v>41</v>
      </c>
      <c r="E58" s="81">
        <v>7000</v>
      </c>
      <c r="F58" s="82"/>
    </row>
    <row r="59" spans="1:6" ht="13.5" thickBot="1">
      <c r="A59" s="8"/>
      <c r="B59" s="14">
        <v>853</v>
      </c>
      <c r="C59" s="14">
        <v>85305</v>
      </c>
      <c r="D59" s="114"/>
      <c r="E59" s="56">
        <f>SUM(E58)</f>
        <v>7000</v>
      </c>
      <c r="F59" s="33"/>
    </row>
    <row r="60" spans="1:6" ht="12.75">
      <c r="A60" s="30"/>
      <c r="B60" s="28"/>
      <c r="C60" s="28"/>
      <c r="D60" s="149"/>
      <c r="E60" s="59"/>
      <c r="F60" s="37"/>
    </row>
    <row r="61" spans="1:6" ht="27" customHeight="1" thickBot="1">
      <c r="A61" s="26" t="s">
        <v>4</v>
      </c>
      <c r="B61" s="22">
        <v>853</v>
      </c>
      <c r="C61" s="22">
        <v>85395</v>
      </c>
      <c r="D61" s="150" t="s">
        <v>54</v>
      </c>
      <c r="E61" s="81">
        <v>904</v>
      </c>
      <c r="F61" s="82"/>
    </row>
    <row r="62" spans="1:6" ht="13.5" thickBot="1">
      <c r="A62" s="8"/>
      <c r="B62" s="28">
        <v>853</v>
      </c>
      <c r="C62" s="28">
        <v>85395</v>
      </c>
      <c r="D62" s="149"/>
      <c r="E62" s="59">
        <f>SUM(E61)</f>
        <v>904</v>
      </c>
      <c r="F62" s="37"/>
    </row>
    <row r="63" spans="1:6" ht="11.25" customHeight="1">
      <c r="A63" s="30"/>
      <c r="B63" s="28"/>
      <c r="C63" s="28"/>
      <c r="D63" s="117"/>
      <c r="E63" s="59"/>
      <c r="F63" s="37"/>
    </row>
    <row r="64" spans="1:6" ht="13.5" thickBot="1">
      <c r="A64" s="26" t="s">
        <v>4</v>
      </c>
      <c r="B64" s="22">
        <v>852</v>
      </c>
      <c r="C64" s="22">
        <v>85219</v>
      </c>
      <c r="D64" s="123" t="s">
        <v>11</v>
      </c>
      <c r="E64" s="69">
        <v>17120</v>
      </c>
      <c r="F64" s="38"/>
    </row>
    <row r="65" spans="1:6" ht="13.5" thickBot="1">
      <c r="A65" s="8"/>
      <c r="B65" s="14">
        <v>852</v>
      </c>
      <c r="C65" s="14">
        <v>85219</v>
      </c>
      <c r="D65" s="114" t="s">
        <v>8</v>
      </c>
      <c r="E65" s="56">
        <f>SUM(E64)</f>
        <v>17120</v>
      </c>
      <c r="F65" s="33"/>
    </row>
    <row r="66" spans="1:6" ht="9" customHeight="1">
      <c r="A66" s="4"/>
      <c r="B66" s="15"/>
      <c r="C66" s="15"/>
      <c r="D66" s="115"/>
      <c r="E66" s="57"/>
      <c r="F66" s="39"/>
    </row>
    <row r="67" spans="1:50" s="144" customFormat="1" ht="13.5" thickBot="1">
      <c r="A67" s="141" t="s">
        <v>4</v>
      </c>
      <c r="B67" s="22">
        <v>900</v>
      </c>
      <c r="C67" s="22">
        <v>90004</v>
      </c>
      <c r="D67" s="142" t="s">
        <v>57</v>
      </c>
      <c r="E67" s="143">
        <v>415000</v>
      </c>
      <c r="F67" s="14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 thickBot="1">
      <c r="A68" s="44"/>
      <c r="B68" s="45">
        <v>900</v>
      </c>
      <c r="C68" s="45">
        <v>90004</v>
      </c>
      <c r="D68" s="46" t="s">
        <v>8</v>
      </c>
      <c r="E68" s="70">
        <f>SUM(E67:E67)</f>
        <v>415000</v>
      </c>
      <c r="F68" s="4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0"/>
      <c r="B69" s="21"/>
      <c r="C69" s="21"/>
      <c r="D69" s="84"/>
      <c r="E69" s="62"/>
      <c r="F69" s="3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s="144" customFormat="1" ht="13.5" thickBot="1">
      <c r="A70" s="141" t="s">
        <v>4</v>
      </c>
      <c r="B70" s="22">
        <v>900</v>
      </c>
      <c r="C70" s="22">
        <v>90015</v>
      </c>
      <c r="D70" s="142" t="s">
        <v>42</v>
      </c>
      <c r="E70" s="143">
        <f>150000+115000</f>
        <v>265000</v>
      </c>
      <c r="F70" s="14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 thickBot="1">
      <c r="A71" s="44"/>
      <c r="B71" s="45">
        <v>900</v>
      </c>
      <c r="C71" s="45">
        <v>90015</v>
      </c>
      <c r="D71" s="46" t="s">
        <v>8</v>
      </c>
      <c r="E71" s="70">
        <f>SUM(E70:E70)</f>
        <v>265000</v>
      </c>
      <c r="F71" s="4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6" ht="12.75">
      <c r="A72" s="11"/>
      <c r="B72" s="20"/>
      <c r="C72" s="20"/>
      <c r="D72" s="136"/>
      <c r="E72" s="71"/>
      <c r="F72" s="34"/>
    </row>
    <row r="73" spans="1:6" ht="25.5">
      <c r="A73" s="42" t="s">
        <v>4</v>
      </c>
      <c r="B73" s="12">
        <v>900</v>
      </c>
      <c r="C73" s="12">
        <v>90095</v>
      </c>
      <c r="D73" s="137" t="s">
        <v>20</v>
      </c>
      <c r="E73" s="55">
        <f>800000+419870-392500</f>
        <v>827370</v>
      </c>
      <c r="F73" s="32"/>
    </row>
    <row r="74" spans="1:6" ht="14.25" customHeight="1">
      <c r="A74" s="3" t="s">
        <v>5</v>
      </c>
      <c r="B74" s="12">
        <v>900</v>
      </c>
      <c r="C74" s="12">
        <v>90095</v>
      </c>
      <c r="D74" s="137" t="s">
        <v>43</v>
      </c>
      <c r="E74" s="55">
        <f>300000+66100-275000</f>
        <v>91100</v>
      </c>
      <c r="F74" s="32"/>
    </row>
    <row r="75" spans="1:6" ht="14.25" customHeight="1">
      <c r="A75" s="3" t="s">
        <v>6</v>
      </c>
      <c r="B75" s="12">
        <v>900</v>
      </c>
      <c r="C75" s="12">
        <v>90095</v>
      </c>
      <c r="D75" s="137" t="s">
        <v>44</v>
      </c>
      <c r="E75" s="55">
        <v>50000</v>
      </c>
      <c r="F75" s="32"/>
    </row>
    <row r="76" spans="1:6" ht="12.75">
      <c r="A76" s="162" t="s">
        <v>7</v>
      </c>
      <c r="B76" s="31">
        <v>900</v>
      </c>
      <c r="C76" s="31">
        <v>90095</v>
      </c>
      <c r="D76" s="138" t="s">
        <v>45</v>
      </c>
      <c r="E76" s="63">
        <v>10000</v>
      </c>
      <c r="F76" s="35"/>
    </row>
    <row r="77" spans="1:6" ht="26.25" thickBot="1">
      <c r="A77" s="163" t="s">
        <v>12</v>
      </c>
      <c r="B77" s="164">
        <v>900</v>
      </c>
      <c r="C77" s="164">
        <v>90095</v>
      </c>
      <c r="D77" s="165" t="s">
        <v>58</v>
      </c>
      <c r="E77" s="69">
        <v>4800</v>
      </c>
      <c r="F77" s="166"/>
    </row>
    <row r="78" spans="1:6" ht="13.5" thickBot="1">
      <c r="A78" s="27"/>
      <c r="B78" s="14">
        <v>900</v>
      </c>
      <c r="C78" s="14">
        <v>90095</v>
      </c>
      <c r="D78" s="114" t="s">
        <v>8</v>
      </c>
      <c r="E78" s="56">
        <f>SUM(E73:E77)</f>
        <v>983270</v>
      </c>
      <c r="F78" s="33"/>
    </row>
    <row r="79" spans="1:6" ht="12.75">
      <c r="A79" s="162"/>
      <c r="B79" s="79"/>
      <c r="C79" s="79"/>
      <c r="D79" s="125"/>
      <c r="E79" s="80"/>
      <c r="F79" s="167"/>
    </row>
    <row r="80" spans="1:6" ht="13.5" thickBot="1">
      <c r="A80" s="163" t="s">
        <v>4</v>
      </c>
      <c r="B80" s="164">
        <v>926</v>
      </c>
      <c r="C80" s="164">
        <v>92601</v>
      </c>
      <c r="D80" s="165" t="s">
        <v>60</v>
      </c>
      <c r="E80" s="69">
        <v>11400</v>
      </c>
      <c r="F80" s="166"/>
    </row>
    <row r="81" spans="1:6" ht="13.5" thickBot="1">
      <c r="A81" s="27"/>
      <c r="B81" s="14">
        <v>926</v>
      </c>
      <c r="C81" s="14">
        <v>92601</v>
      </c>
      <c r="D81" s="114" t="s">
        <v>8</v>
      </c>
      <c r="E81" s="56">
        <f>SUM(E80)</f>
        <v>11400</v>
      </c>
      <c r="F81" s="33"/>
    </row>
    <row r="82" spans="1:6" ht="20.25" customHeight="1" thickBot="1" thickTop="1">
      <c r="A82" s="2" t="s">
        <v>9</v>
      </c>
      <c r="B82" s="29"/>
      <c r="C82" s="29"/>
      <c r="D82" s="139"/>
      <c r="E82" s="72">
        <f>SUM(E14,E16,E22,E26,E31,E34,E39,E46,E50,E56,E59,E61,E65,E68,E71,E78,E81)</f>
        <v>15313496.58</v>
      </c>
      <c r="F82" s="40"/>
    </row>
    <row r="83" spans="1:6" ht="19.5" customHeight="1" thickTop="1">
      <c r="A83" s="1"/>
      <c r="B83" s="1"/>
      <c r="C83" s="1"/>
      <c r="D83" s="1"/>
      <c r="E83" s="146"/>
      <c r="F83" s="1"/>
    </row>
    <row r="84" spans="1:6" ht="13.5" customHeight="1">
      <c r="A84" s="1"/>
      <c r="B84" s="1"/>
      <c r="C84" s="1"/>
      <c r="D84" s="1"/>
      <c r="E84" s="147"/>
      <c r="F84" s="1"/>
    </row>
    <row r="85" spans="1:6" ht="24" customHeight="1">
      <c r="A85" s="1"/>
      <c r="B85" s="1"/>
      <c r="C85" s="1"/>
      <c r="D85" s="1"/>
      <c r="E85" s="147"/>
      <c r="F85" s="1"/>
    </row>
    <row r="86" spans="1:6" ht="12.75">
      <c r="A86" s="1"/>
      <c r="B86" s="1"/>
      <c r="C86" s="1"/>
      <c r="D86" s="1"/>
      <c r="E86" s="148"/>
      <c r="F86" s="1"/>
    </row>
    <row r="87" spans="1:6" ht="12.75">
      <c r="A87" s="1"/>
      <c r="B87" s="1"/>
      <c r="C87" s="1"/>
      <c r="D87" s="1"/>
      <c r="E87" s="148"/>
      <c r="F87" s="1"/>
    </row>
    <row r="88" spans="1:6" ht="12.75">
      <c r="A88" s="1"/>
      <c r="B88" s="1"/>
      <c r="C88" s="1"/>
      <c r="D88" s="1"/>
      <c r="E88" s="148"/>
      <c r="F88" s="1"/>
    </row>
    <row r="89" ht="12.75">
      <c r="E89" s="148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  <oddFooter>&amp;R&amp;P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2011-06-09T09:32:54Z</cp:lastPrinted>
  <dcterms:created xsi:type="dcterms:W3CDTF">2005-04-14T11:36:10Z</dcterms:created>
  <dcterms:modified xsi:type="dcterms:W3CDTF">2011-06-10T06:19:34Z</dcterms:modified>
  <cp:category/>
  <cp:version/>
  <cp:contentType/>
  <cp:contentStatus/>
</cp:coreProperties>
</file>