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<sst xmlns="http://schemas.openxmlformats.org/spreadsheetml/2006/main" count="112" uniqueCount="62">
  <si>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</si>
  <si>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</si>
  <si>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</si>
  <si>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</si>
  <si>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</si>
  <si>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</si>
  <si>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</si>
  <si>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</si>
  <si>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</si>
  <si>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</si>
  <si>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Komputeryzacja Zarządu Nieruchomości Miejskich</t>
  </si>
  <si>
    <t xml:space="preserve">Zakup sprzętu komputerowego dla MOPS w Brzegu </t>
  </si>
  <si>
    <t>5.</t>
  </si>
  <si>
    <t>Komputeryzacja Urzędu Miasta</t>
  </si>
  <si>
    <t>System obiegu dokumentów</t>
  </si>
  <si>
    <t>6.</t>
  </si>
  <si>
    <t xml:space="preserve">Rewitalizacja przestrzeni miejskiej centrum miasta Brzeg </t>
  </si>
  <si>
    <t>"Opolska e-szkoła, szkołą ku przyszłości"</t>
  </si>
  <si>
    <t>Dodatkowe informacje</t>
  </si>
  <si>
    <t>PLAN WYDATKÓW MAJĄTKOWYCH</t>
  </si>
  <si>
    <t>Uzbrojenie terenów pod budownictwo mieszkaniowe w Brzegu w rejonie ulic: Brzechwy - Poznańska w Brzegu</t>
  </si>
  <si>
    <t>Termomodernizacja budynków przedszkoli</t>
  </si>
  <si>
    <t>Termomodernizacja budynków gimnazjów</t>
  </si>
  <si>
    <t>Plan na 2011 r.      w zł</t>
  </si>
  <si>
    <t>Budowa łącznika Łokietka - Trzech Kotwic w Brzegu</t>
  </si>
  <si>
    <t>Przebudowa ulicy Kilińskiego w Brzegu</t>
  </si>
  <si>
    <t>Przebudowa ulicy Wiedeńskiej w Brzegu</t>
  </si>
  <si>
    <t>7.</t>
  </si>
  <si>
    <t>Przebudowa ulic: Platanowej, Lipowej, Topolowej i Konopnickiej w Brzegu</t>
  </si>
  <si>
    <t>Budowa chodnika łączącego ulice Szymanowskiego i Starobrzeską</t>
  </si>
  <si>
    <t>Przebudowa drogi wewnętrznej i terenu placu manewrowego przy ul. Piastowskiej w Brzegu</t>
  </si>
  <si>
    <t>Zmiana sposobu użytkowania pomieszczeń na potrzeby MOPS w budynku na nieruchomości położonej przy ul. B.Chrobrego 32 - adaptacja pomieszczeń na kondygnacji parteru i II piętra</t>
  </si>
  <si>
    <t>Wykonanie chloratora na cmentarzu przy ul. Starobrzeskiej</t>
  </si>
  <si>
    <t>Termomodernizacja budynków użyteczności publicznej</t>
  </si>
  <si>
    <t xml:space="preserve">Budowa systemu monitoringu miejskiego </t>
  </si>
  <si>
    <t>Zakup patelnii elektrycznej</t>
  </si>
  <si>
    <t>Zakup szafy chłodniczej</t>
  </si>
  <si>
    <t>Zakup kuchenki gazowej 4 palnikowej</t>
  </si>
  <si>
    <t>Zakup zmywarki do Żłobka Miejskiego "Tęczowy Świat"</t>
  </si>
  <si>
    <t>Modernizacja miejskiego oświetlenia ulicznego w Brzegu</t>
  </si>
  <si>
    <t>Uzbrojenie terenów pod budownictwo mieszkaniowe w Brzegu w rejonie ulic: Lompy - Zielona w Brzegu</t>
  </si>
  <si>
    <t>Budowa placu zabaw przy ul. M. Konopnickiej 27 w Brzegu</t>
  </si>
  <si>
    <t>Budowa ogrodzenia placu zabaw przy ul. Oławskiej w Brzegu</t>
  </si>
  <si>
    <t>Plan wydatków majątkowych na 2011 rok</t>
  </si>
  <si>
    <t>w złotych</t>
  </si>
  <si>
    <t>Budowa sali gimnastycznej przy PSP nr 5 w Brzegu</t>
  </si>
  <si>
    <t>"Akademia Kreatywnego Ekomalucha"</t>
  </si>
  <si>
    <t>"Program zajęć dodatkowych wspierających rozwój kompetencji kluczowych uczniów szkół gimnazjalnych województwa opolskiego w roku szkolnym 2010/2011"</t>
  </si>
  <si>
    <t>Budowa sieci wodociągowej do zasilania w wodę budynków mieszkalnych przy ul. Piastowskiej 32a 
i 36-50 w Brzegu</t>
  </si>
  <si>
    <t>Montaż baterii z mieszaczami temperatury w PP nr 7 Integracyjnym</t>
  </si>
  <si>
    <t>Odbudowa stawu rekreacyjnego w Parku Wolności w Brzegu - I etap</t>
  </si>
  <si>
    <t>Budowa fontanny z tymczasowym usytuowaniem rzeźby GRUPA TRYTONA 
w Brzegu</t>
  </si>
  <si>
    <t>Zakup urządzeń na plac zabaw w PP nr 7 Integracyjnym</t>
  </si>
  <si>
    <t>Zakup odkurzacza wodnego służącego do czyszczenia niecek w krytej pływalni</t>
  </si>
  <si>
    <t>Remont lokali gminnych zajmowanych przez rodziny pochodzenia romskiego</t>
  </si>
  <si>
    <t>Opracowanie projektu elektrycznego dźwigu towarowego w PP nr 4</t>
  </si>
  <si>
    <t>Budowa placu zabaw przy ZS nr 1 z OS</t>
  </si>
  <si>
    <t>Projekt "Mini Akademia Przedszkolaka"</t>
  </si>
  <si>
    <t>Dfinansowanie z RPO WO</t>
  </si>
  <si>
    <t>Dofinansowanie z RPO WO</t>
  </si>
  <si>
    <t>Dofinansowanie z Budżeutu Państwa - UW</t>
  </si>
  <si>
    <t>Rozbudowa cmentarza przy ul. Starobrzeskiej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</si>
</sst>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5" xfId="0" applyBorder="1" applyAlignment="1">
      <alignment horizontal="center"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7" fillId="0" borderId="25" xfId="0" applyNumberFormat="1" applyFont="1" applyBorder="1" applyAlignment="1">
      <alignment wrapText="1"/>
    </xf>
    <xf numFmtId="37" fontId="27" fillId="0" borderId="26" xfId="0" applyNumberFormat="1" applyFont="1" applyBorder="1" applyAlignment="1">
      <alignment wrapText="1"/>
    </xf>
    <xf numFmtId="37" fontId="27" fillId="0" borderId="27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 wrapText="1"/>
    </xf>
    <xf numFmtId="37" fontId="0" fillId="0" borderId="30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3" fillId="0" borderId="31" xfId="0" applyNumberFormat="1" applyFont="1" applyBorder="1" applyAlignment="1">
      <alignment/>
    </xf>
    <xf numFmtId="37" fontId="3" fillId="0" borderId="3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4" xfId="0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37" fontId="26" fillId="0" borderId="18" xfId="0" applyNumberFormat="1" applyFont="1" applyBorder="1" applyAlignment="1">
      <alignment wrapText="1"/>
    </xf>
    <xf numFmtId="41" fontId="5" fillId="0" borderId="4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3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37" fontId="1" fillId="0" borderId="50" xfId="0" applyNumberFormat="1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4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0" fillId="0" borderId="36" xfId="0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7" fontId="24" fillId="0" borderId="2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37" fontId="27" fillId="0" borderId="31" xfId="0" applyNumberFormat="1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3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31" xfId="0" applyNumberFormat="1" applyFont="1" applyBorder="1" applyAlignment="1">
      <alignment wrapText="1"/>
    </xf>
    <xf numFmtId="0" fontId="23" fillId="0" borderId="1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8" fillId="0" borderId="51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28"/>
  <sheetViews>
    <sheetView tabSelected="1" zoomScaleSheetLayoutView="80" zoomScalePageLayoutView="0" workbookViewId="0" topLeftCell="A1">
      <selection activeCell="A57" sqref="A57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6.140625" style="136" customWidth="1"/>
    <col min="6" max="6" width="18.28125" style="0" customWidth="1"/>
  </cols>
  <sheetData>
    <row r="1" spans="1:6" ht="18">
      <c r="A1" s="175" t="s">
        <v>19</v>
      </c>
      <c r="B1" s="175"/>
      <c r="C1" s="175"/>
      <c r="D1" s="175"/>
      <c r="E1" s="175"/>
      <c r="F1" s="175"/>
    </row>
    <row r="2" spans="5:6" ht="15">
      <c r="E2" s="176" t="s">
        <v>44</v>
      </c>
      <c r="F2" s="176"/>
    </row>
    <row r="3" spans="1:6" ht="24" customHeight="1">
      <c r="A3" s="177" t="s">
        <v>43</v>
      </c>
      <c r="B3" s="178"/>
      <c r="C3" s="178"/>
      <c r="D3" s="178"/>
      <c r="E3" s="178"/>
      <c r="F3" s="179"/>
    </row>
    <row r="4" spans="1:6" ht="15" customHeight="1">
      <c r="A4" s="180" t="s">
        <v>0</v>
      </c>
      <c r="B4" s="180" t="s">
        <v>1</v>
      </c>
      <c r="C4" s="180" t="s">
        <v>2</v>
      </c>
      <c r="D4" s="184" t="s">
        <v>3</v>
      </c>
      <c r="E4" s="186" t="s">
        <v>23</v>
      </c>
      <c r="F4" s="182" t="s">
        <v>18</v>
      </c>
    </row>
    <row r="5" spans="1:6" ht="17.25" customHeight="1">
      <c r="A5" s="181"/>
      <c r="B5" s="181"/>
      <c r="C5" s="181"/>
      <c r="D5" s="185"/>
      <c r="E5" s="187"/>
      <c r="F5" s="183"/>
    </row>
    <row r="6" spans="1:6" ht="15">
      <c r="A6" s="24">
        <v>1</v>
      </c>
      <c r="B6" s="24">
        <v>2</v>
      </c>
      <c r="C6" s="24">
        <v>3</v>
      </c>
      <c r="D6" s="104">
        <v>4</v>
      </c>
      <c r="E6" s="25">
        <v>5</v>
      </c>
      <c r="F6" s="83">
        <v>6</v>
      </c>
    </row>
    <row r="7" spans="1:6" ht="12.75">
      <c r="A7" s="3" t="s">
        <v>4</v>
      </c>
      <c r="B7" s="12">
        <v>600</v>
      </c>
      <c r="C7" s="12">
        <v>60016</v>
      </c>
      <c r="D7" s="106" t="s">
        <v>16</v>
      </c>
      <c r="E7" s="51">
        <v>3850556</v>
      </c>
      <c r="F7" s="84" t="s">
        <v>58</v>
      </c>
    </row>
    <row r="8" spans="1:6" ht="12.75">
      <c r="A8" s="42" t="s">
        <v>5</v>
      </c>
      <c r="B8" s="73">
        <v>600</v>
      </c>
      <c r="C8" s="73">
        <v>60016</v>
      </c>
      <c r="D8" s="107" t="s">
        <v>24</v>
      </c>
      <c r="E8" s="53">
        <f>400000-22500</f>
        <v>377500</v>
      </c>
      <c r="F8" s="84" t="s">
        <v>59</v>
      </c>
    </row>
    <row r="9" spans="1:6" ht="19.5">
      <c r="A9" s="3" t="s">
        <v>6</v>
      </c>
      <c r="B9" s="13">
        <v>600</v>
      </c>
      <c r="C9" s="13">
        <v>60016</v>
      </c>
      <c r="D9" s="105" t="s">
        <v>25</v>
      </c>
      <c r="E9" s="52">
        <f>1410000-1400-35000-300000-379600-35</f>
        <v>693965</v>
      </c>
      <c r="F9" s="84" t="s">
        <v>60</v>
      </c>
    </row>
    <row r="10" spans="1:6" ht="12.75">
      <c r="A10" s="42" t="s">
        <v>7</v>
      </c>
      <c r="B10" s="13">
        <v>600</v>
      </c>
      <c r="C10" s="13">
        <v>60016</v>
      </c>
      <c r="D10" s="105" t="s">
        <v>26</v>
      </c>
      <c r="E10" s="52">
        <v>465000</v>
      </c>
      <c r="F10" s="85"/>
    </row>
    <row r="11" spans="1:6" ht="12.75">
      <c r="A11" s="3" t="s">
        <v>12</v>
      </c>
      <c r="B11" s="13">
        <v>600</v>
      </c>
      <c r="C11" s="13">
        <v>60016</v>
      </c>
      <c r="D11" s="105" t="s">
        <v>30</v>
      </c>
      <c r="E11" s="52">
        <f>750000-362080+270000</f>
        <v>657920</v>
      </c>
      <c r="F11" s="85"/>
    </row>
    <row r="12" spans="1:6" ht="12.75">
      <c r="A12" s="42" t="s">
        <v>15</v>
      </c>
      <c r="B12" s="74">
        <v>600</v>
      </c>
      <c r="C12" s="74">
        <v>60016</v>
      </c>
      <c r="D12" s="108" t="s">
        <v>28</v>
      </c>
      <c r="E12" s="75">
        <f>1400000-1390000</f>
        <v>10000</v>
      </c>
      <c r="F12" s="84"/>
    </row>
    <row r="13" spans="1:6" ht="13.5" thickBot="1">
      <c r="A13" s="3" t="s">
        <v>27</v>
      </c>
      <c r="B13" s="71">
        <v>600</v>
      </c>
      <c r="C13" s="71">
        <v>60016</v>
      </c>
      <c r="D13" s="109" t="s">
        <v>29</v>
      </c>
      <c r="E13" s="72">
        <f>200000-181000</f>
        <v>19000</v>
      </c>
      <c r="F13" s="86"/>
    </row>
    <row r="14" spans="1:6" ht="15.75" thickBot="1">
      <c r="A14" s="6"/>
      <c r="B14" s="14">
        <v>600</v>
      </c>
      <c r="C14" s="14">
        <v>60016</v>
      </c>
      <c r="D14" s="110" t="s">
        <v>8</v>
      </c>
      <c r="E14" s="55">
        <f>SUM(E7:E13)</f>
        <v>6073941</v>
      </c>
      <c r="F14" s="87"/>
    </row>
    <row r="15" spans="1:6" ht="13.5" thickBot="1">
      <c r="A15" s="5" t="s">
        <v>4</v>
      </c>
      <c r="B15" s="16">
        <v>700</v>
      </c>
      <c r="C15" s="16">
        <v>70005</v>
      </c>
      <c r="D15" s="111" t="s">
        <v>10</v>
      </c>
      <c r="E15" s="54">
        <v>10000</v>
      </c>
      <c r="F15" s="88"/>
    </row>
    <row r="16" spans="1:6" ht="15.75" thickBot="1">
      <c r="A16" s="6"/>
      <c r="B16" s="14">
        <v>700</v>
      </c>
      <c r="C16" s="14">
        <v>70005</v>
      </c>
      <c r="D16" s="112" t="s">
        <v>8</v>
      </c>
      <c r="E16" s="55">
        <f>SUM(E15:E15)</f>
        <v>10000</v>
      </c>
      <c r="F16" s="89"/>
    </row>
    <row r="17" spans="1:6" s="1" customFormat="1" ht="15">
      <c r="A17" s="4"/>
      <c r="B17" s="15"/>
      <c r="C17" s="15"/>
      <c r="D17" s="113"/>
      <c r="E17" s="56"/>
      <c r="F17" s="90"/>
    </row>
    <row r="18" spans="1:6" s="1" customFormat="1" ht="25.5">
      <c r="A18" s="5" t="s">
        <v>4</v>
      </c>
      <c r="B18" s="16">
        <v>700</v>
      </c>
      <c r="C18" s="16">
        <v>70095</v>
      </c>
      <c r="D18" s="114" t="s">
        <v>31</v>
      </c>
      <c r="E18" s="57">
        <f>300000-120000</f>
        <v>180000</v>
      </c>
      <c r="F18" s="91"/>
    </row>
    <row r="19" spans="1:6" ht="29.25" customHeight="1">
      <c r="A19" s="49" t="s">
        <v>5</v>
      </c>
      <c r="B19" s="48">
        <v>700</v>
      </c>
      <c r="C19" s="48">
        <v>70095</v>
      </c>
      <c r="D19" s="150" t="s">
        <v>48</v>
      </c>
      <c r="E19" s="149">
        <v>35000</v>
      </c>
      <c r="F19" s="162"/>
    </row>
    <row r="20" spans="1:6" ht="13.5" thickBot="1">
      <c r="A20" s="163" t="s">
        <v>6</v>
      </c>
      <c r="B20" s="22">
        <v>700</v>
      </c>
      <c r="C20" s="22">
        <v>70095</v>
      </c>
      <c r="D20" s="166" t="s">
        <v>54</v>
      </c>
      <c r="E20" s="164">
        <f>59500-14880</f>
        <v>44620</v>
      </c>
      <c r="F20" s="165"/>
    </row>
    <row r="21" spans="1:6" ht="15.75" thickBot="1">
      <c r="A21" s="151"/>
      <c r="B21" s="152">
        <v>700</v>
      </c>
      <c r="C21" s="152">
        <v>70095</v>
      </c>
      <c r="D21" s="153" t="s">
        <v>8</v>
      </c>
      <c r="E21" s="55">
        <f>SUM(E18:E20)</f>
        <v>259620</v>
      </c>
      <c r="F21" s="154"/>
    </row>
    <row r="22" spans="1:6" ht="15">
      <c r="A22" s="41"/>
      <c r="B22" s="28"/>
      <c r="C22" s="28"/>
      <c r="D22" s="115"/>
      <c r="E22" s="58"/>
      <c r="F22" s="92"/>
    </row>
    <row r="23" spans="1:6" ht="14.25">
      <c r="A23" s="50" t="s">
        <v>4</v>
      </c>
      <c r="B23" s="17">
        <v>710</v>
      </c>
      <c r="C23" s="17">
        <v>71035</v>
      </c>
      <c r="D23" s="116" t="s">
        <v>32</v>
      </c>
      <c r="E23" s="59">
        <v>70000</v>
      </c>
      <c r="F23" s="93"/>
    </row>
    <row r="24" spans="1:6" ht="15" thickBot="1">
      <c r="A24" s="174" t="s">
        <v>5</v>
      </c>
      <c r="B24" s="19">
        <v>710</v>
      </c>
      <c r="C24" s="19">
        <v>71035</v>
      </c>
      <c r="D24" s="171" t="s">
        <v>61</v>
      </c>
      <c r="E24" s="172">
        <v>2800</v>
      </c>
      <c r="F24" s="173"/>
    </row>
    <row r="25" spans="1:6" ht="15.75" thickBot="1">
      <c r="A25" s="6"/>
      <c r="B25" s="14">
        <v>710</v>
      </c>
      <c r="C25" s="14">
        <v>71035</v>
      </c>
      <c r="D25" s="110" t="s">
        <v>8</v>
      </c>
      <c r="E25" s="55">
        <f>SUM(E23:E24)</f>
        <v>72800</v>
      </c>
      <c r="F25" s="89"/>
    </row>
    <row r="26" spans="1:6" ht="15">
      <c r="A26" s="4"/>
      <c r="B26" s="21"/>
      <c r="C26" s="21"/>
      <c r="D26" s="117"/>
      <c r="E26" s="60"/>
      <c r="F26" s="43"/>
    </row>
    <row r="27" spans="1:6" ht="12.75">
      <c r="A27" s="5" t="s">
        <v>4</v>
      </c>
      <c r="B27" s="16">
        <v>750</v>
      </c>
      <c r="C27" s="16">
        <v>75023</v>
      </c>
      <c r="D27" s="118" t="s">
        <v>13</v>
      </c>
      <c r="E27" s="54">
        <f>245000-100000</f>
        <v>145000</v>
      </c>
      <c r="F27" s="94"/>
    </row>
    <row r="28" spans="1:6" ht="12.75">
      <c r="A28" s="9" t="s">
        <v>5</v>
      </c>
      <c r="B28" s="19">
        <v>750</v>
      </c>
      <c r="C28" s="48">
        <v>75023</v>
      </c>
      <c r="D28" s="119" t="s">
        <v>14</v>
      </c>
      <c r="E28" s="103">
        <v>120000</v>
      </c>
      <c r="F28" s="94"/>
    </row>
    <row r="29" spans="1:6" ht="13.5" thickBot="1">
      <c r="A29" s="26" t="s">
        <v>6</v>
      </c>
      <c r="B29" s="22">
        <v>750</v>
      </c>
      <c r="C29" s="22">
        <v>75023</v>
      </c>
      <c r="D29" s="120" t="s">
        <v>33</v>
      </c>
      <c r="E29" s="67">
        <v>20000</v>
      </c>
      <c r="F29" s="95"/>
    </row>
    <row r="30" spans="1:6" ht="13.5" thickBot="1">
      <c r="A30" s="7"/>
      <c r="B30" s="14">
        <v>750</v>
      </c>
      <c r="C30" s="14">
        <v>75023</v>
      </c>
      <c r="D30" s="112" t="s">
        <v>8</v>
      </c>
      <c r="E30" s="55">
        <f>SUM(E27:E29)</f>
        <v>285000</v>
      </c>
      <c r="F30" s="89"/>
    </row>
    <row r="31" spans="1:6" ht="14.25" customHeight="1">
      <c r="A31" s="23"/>
      <c r="B31" s="21"/>
      <c r="C31" s="21"/>
      <c r="D31" s="117"/>
      <c r="E31" s="60"/>
      <c r="F31" s="43"/>
    </row>
    <row r="32" spans="1:6" ht="14.25" customHeight="1" thickBot="1">
      <c r="A32" s="9" t="s">
        <v>4</v>
      </c>
      <c r="B32" s="19">
        <v>754</v>
      </c>
      <c r="C32" s="19">
        <v>75416</v>
      </c>
      <c r="D32" s="121" t="s">
        <v>34</v>
      </c>
      <c r="E32" s="61">
        <v>64000</v>
      </c>
      <c r="F32" s="96"/>
    </row>
    <row r="33" spans="1:6" ht="13.5" thickBot="1">
      <c r="A33" s="7"/>
      <c r="B33" s="14">
        <v>754</v>
      </c>
      <c r="C33" s="14">
        <v>75416</v>
      </c>
      <c r="D33" s="112" t="s">
        <v>8</v>
      </c>
      <c r="E33" s="55">
        <f>SUM(E32:E32)</f>
        <v>64000</v>
      </c>
      <c r="F33" s="89"/>
    </row>
    <row r="34" spans="1:6" ht="12.75">
      <c r="A34" s="76"/>
      <c r="B34" s="77"/>
      <c r="C34" s="77"/>
      <c r="D34" s="122"/>
      <c r="E34" s="78"/>
      <c r="F34" s="96"/>
    </row>
    <row r="35" spans="1:6" ht="12.75">
      <c r="A35" s="5" t="s">
        <v>4</v>
      </c>
      <c r="B35" s="16">
        <v>801</v>
      </c>
      <c r="C35" s="16">
        <v>80101</v>
      </c>
      <c r="D35" s="123" t="s">
        <v>45</v>
      </c>
      <c r="E35" s="52">
        <f>1000000</f>
        <v>1000000</v>
      </c>
      <c r="F35" s="84"/>
    </row>
    <row r="36" spans="1:6" ht="15">
      <c r="A36" s="49" t="s">
        <v>5</v>
      </c>
      <c r="B36" s="19">
        <v>801</v>
      </c>
      <c r="C36" s="19">
        <v>80101</v>
      </c>
      <c r="D36" s="124" t="s">
        <v>17</v>
      </c>
      <c r="E36" s="63">
        <v>75000</v>
      </c>
      <c r="F36" s="97"/>
    </row>
    <row r="37" spans="1:6" ht="13.5" thickBot="1">
      <c r="A37" s="26" t="s">
        <v>6</v>
      </c>
      <c r="B37" s="22">
        <v>801</v>
      </c>
      <c r="C37" s="22">
        <v>80101</v>
      </c>
      <c r="D37" s="168" t="s">
        <v>56</v>
      </c>
      <c r="E37" s="64">
        <v>115450</v>
      </c>
      <c r="F37" s="167"/>
    </row>
    <row r="38" spans="1:6" ht="13.5" thickBot="1">
      <c r="A38" s="8"/>
      <c r="B38" s="14">
        <v>801</v>
      </c>
      <c r="C38" s="14">
        <v>80101</v>
      </c>
      <c r="D38" s="112" t="s">
        <v>8</v>
      </c>
      <c r="E38" s="55">
        <f>SUM(E35:E37)</f>
        <v>1190450</v>
      </c>
      <c r="F38" s="89"/>
    </row>
    <row r="39" spans="1:6" ht="9" customHeight="1">
      <c r="A39" s="23"/>
      <c r="B39" s="21"/>
      <c r="C39" s="21"/>
      <c r="D39" s="125"/>
      <c r="E39" s="60"/>
      <c r="F39" s="43"/>
    </row>
    <row r="40" spans="1:6" ht="15">
      <c r="A40" s="5" t="s">
        <v>4</v>
      </c>
      <c r="B40" s="16">
        <v>801</v>
      </c>
      <c r="C40" s="16">
        <v>80104</v>
      </c>
      <c r="D40" s="123" t="s">
        <v>49</v>
      </c>
      <c r="E40" s="62">
        <v>10400</v>
      </c>
      <c r="F40" s="98"/>
    </row>
    <row r="41" spans="1:6" ht="12.75">
      <c r="A41" s="49" t="s">
        <v>5</v>
      </c>
      <c r="B41" s="48">
        <v>801</v>
      </c>
      <c r="C41" s="48">
        <v>80104</v>
      </c>
      <c r="D41" s="147" t="s">
        <v>21</v>
      </c>
      <c r="E41" s="148">
        <f>2250000-1700000</f>
        <v>550000</v>
      </c>
      <c r="F41" s="85"/>
    </row>
    <row r="42" spans="1:6" s="1" customFormat="1" ht="16.5" customHeight="1">
      <c r="A42" s="49" t="s">
        <v>6</v>
      </c>
      <c r="B42" s="48">
        <v>801</v>
      </c>
      <c r="C42" s="48">
        <v>80104</v>
      </c>
      <c r="D42" s="155" t="s">
        <v>46</v>
      </c>
      <c r="E42" s="148">
        <v>80.58</v>
      </c>
      <c r="F42" s="85"/>
    </row>
    <row r="43" spans="1:6" s="1" customFormat="1" ht="16.5" customHeight="1">
      <c r="A43" s="5" t="s">
        <v>7</v>
      </c>
      <c r="B43" s="16">
        <v>801</v>
      </c>
      <c r="C43" s="16">
        <v>80104</v>
      </c>
      <c r="D43" s="123" t="s">
        <v>52</v>
      </c>
      <c r="E43" s="62">
        <v>25000</v>
      </c>
      <c r="F43" s="84"/>
    </row>
    <row r="44" spans="1:6" s="1" customFormat="1" ht="16.5" customHeight="1">
      <c r="A44" s="9" t="s">
        <v>12</v>
      </c>
      <c r="B44" s="19">
        <v>801</v>
      </c>
      <c r="C44" s="19">
        <v>80104</v>
      </c>
      <c r="D44" s="169" t="s">
        <v>55</v>
      </c>
      <c r="E44" s="63">
        <v>10000</v>
      </c>
      <c r="F44" s="167"/>
    </row>
    <row r="45" spans="1:6" s="1" customFormat="1" ht="16.5" customHeight="1" thickBot="1">
      <c r="A45" s="26" t="s">
        <v>15</v>
      </c>
      <c r="B45" s="22">
        <v>801</v>
      </c>
      <c r="C45" s="22">
        <v>80104</v>
      </c>
      <c r="D45" s="170" t="s">
        <v>57</v>
      </c>
      <c r="E45" s="64">
        <v>2100</v>
      </c>
      <c r="F45" s="86"/>
    </row>
    <row r="46" spans="1:6" ht="15.75" thickBot="1">
      <c r="A46" s="6"/>
      <c r="B46" s="14">
        <v>801</v>
      </c>
      <c r="C46" s="14">
        <v>80104</v>
      </c>
      <c r="D46" s="112" t="s">
        <v>8</v>
      </c>
      <c r="E46" s="55">
        <f>SUM(E40:E45)</f>
        <v>597580.58</v>
      </c>
      <c r="F46" s="89"/>
    </row>
    <row r="47" spans="1:6" ht="9" customHeight="1">
      <c r="A47" s="41"/>
      <c r="B47" s="28"/>
      <c r="C47" s="28"/>
      <c r="D47" s="115"/>
      <c r="E47" s="58"/>
      <c r="F47" s="99"/>
    </row>
    <row r="48" spans="1:6" ht="12.75">
      <c r="A48" s="5" t="s">
        <v>4</v>
      </c>
      <c r="B48" s="16">
        <v>801</v>
      </c>
      <c r="C48" s="16">
        <v>80110</v>
      </c>
      <c r="D48" s="126" t="s">
        <v>22</v>
      </c>
      <c r="E48" s="65">
        <f>1800000+564094-1764094</f>
        <v>600000</v>
      </c>
      <c r="F48" s="84"/>
    </row>
    <row r="49" spans="1:6" ht="15" customHeight="1" thickBot="1">
      <c r="A49" s="5" t="s">
        <v>5</v>
      </c>
      <c r="B49" s="16">
        <v>801</v>
      </c>
      <c r="C49" s="16">
        <v>80110</v>
      </c>
      <c r="D49" s="126" t="s">
        <v>17</v>
      </c>
      <c r="E49" s="65">
        <v>75000</v>
      </c>
      <c r="F49" s="100"/>
    </row>
    <row r="50" spans="1:6" ht="15.75" thickBot="1">
      <c r="A50" s="6"/>
      <c r="B50" s="14">
        <v>801</v>
      </c>
      <c r="C50" s="14">
        <v>80110</v>
      </c>
      <c r="D50" s="112" t="s">
        <v>8</v>
      </c>
      <c r="E50" s="55">
        <f>SUM(E48:E49)</f>
        <v>675000</v>
      </c>
      <c r="F50" s="89"/>
    </row>
    <row r="51" spans="1:6" ht="30.75" customHeight="1" hidden="1">
      <c r="A51" s="5"/>
      <c r="B51" s="16"/>
      <c r="C51" s="16"/>
      <c r="D51" s="127"/>
      <c r="E51" s="62"/>
      <c r="F51" s="98"/>
    </row>
    <row r="52" spans="1:6" ht="9.75" customHeight="1">
      <c r="A52" s="5"/>
      <c r="B52" s="16"/>
      <c r="C52" s="16"/>
      <c r="D52" s="127"/>
      <c r="E52" s="62"/>
      <c r="F52" s="98"/>
    </row>
    <row r="53" spans="1:6" ht="15">
      <c r="A53" s="9" t="s">
        <v>4</v>
      </c>
      <c r="B53" s="19">
        <v>852</v>
      </c>
      <c r="C53" s="19">
        <v>85202</v>
      </c>
      <c r="D53" s="128" t="s">
        <v>35</v>
      </c>
      <c r="E53" s="63">
        <v>9132</v>
      </c>
      <c r="F53" s="101"/>
    </row>
    <row r="54" spans="1:6" ht="15">
      <c r="A54" s="5" t="s">
        <v>5</v>
      </c>
      <c r="B54" s="16">
        <v>852</v>
      </c>
      <c r="C54" s="16">
        <v>85202</v>
      </c>
      <c r="D54" s="129" t="s">
        <v>36</v>
      </c>
      <c r="E54" s="62">
        <v>5120</v>
      </c>
      <c r="F54" s="98"/>
    </row>
    <row r="55" spans="1:6" ht="15.75" thickBot="1">
      <c r="A55" s="81" t="s">
        <v>6</v>
      </c>
      <c r="B55" s="18">
        <v>852</v>
      </c>
      <c r="C55" s="18">
        <v>85202</v>
      </c>
      <c r="D55" s="130" t="s">
        <v>37</v>
      </c>
      <c r="E55" s="66">
        <v>7000</v>
      </c>
      <c r="F55" s="102"/>
    </row>
    <row r="56" spans="1:6" ht="13.5" thickBot="1">
      <c r="A56" s="8"/>
      <c r="B56" s="14">
        <v>852</v>
      </c>
      <c r="C56" s="14">
        <v>85202</v>
      </c>
      <c r="D56" s="112" t="s">
        <v>8</v>
      </c>
      <c r="E56" s="55">
        <f>SUM(E53:E55)</f>
        <v>21252</v>
      </c>
      <c r="F56" s="89"/>
    </row>
    <row r="57" spans="1:6" ht="12.75">
      <c r="A57" s="23"/>
      <c r="B57" s="28"/>
      <c r="C57" s="28"/>
      <c r="D57" s="145"/>
      <c r="E57" s="58"/>
      <c r="F57" s="99"/>
    </row>
    <row r="58" spans="1:6" ht="13.5" thickBot="1">
      <c r="A58" s="26" t="s">
        <v>4</v>
      </c>
      <c r="B58" s="22">
        <v>852</v>
      </c>
      <c r="C58" s="22">
        <v>85219</v>
      </c>
      <c r="D58" s="120" t="s">
        <v>11</v>
      </c>
      <c r="E58" s="67">
        <v>17120</v>
      </c>
      <c r="F58" s="38"/>
    </row>
    <row r="59" spans="1:6" ht="13.5" thickBot="1">
      <c r="A59" s="8"/>
      <c r="B59" s="14">
        <v>852</v>
      </c>
      <c r="C59" s="14">
        <v>85219</v>
      </c>
      <c r="D59" s="112" t="s">
        <v>8</v>
      </c>
      <c r="E59" s="55">
        <f>SUM(E58)</f>
        <v>17120</v>
      </c>
      <c r="F59" s="33"/>
    </row>
    <row r="60" spans="1:6" ht="12.75">
      <c r="A60" s="23"/>
      <c r="B60" s="21"/>
      <c r="C60" s="21"/>
      <c r="D60" s="117"/>
      <c r="E60" s="60"/>
      <c r="F60" s="36"/>
    </row>
    <row r="61" spans="1:6" ht="13.5" thickBot="1">
      <c r="A61" s="26" t="s">
        <v>4</v>
      </c>
      <c r="B61" s="22">
        <v>853</v>
      </c>
      <c r="C61" s="22">
        <v>85305</v>
      </c>
      <c r="D61" s="131" t="s">
        <v>38</v>
      </c>
      <c r="E61" s="79">
        <v>7000</v>
      </c>
      <c r="F61" s="80"/>
    </row>
    <row r="62" spans="1:6" ht="13.5" thickBot="1">
      <c r="A62" s="8"/>
      <c r="B62" s="14">
        <v>853</v>
      </c>
      <c r="C62" s="14">
        <v>85305</v>
      </c>
      <c r="D62" s="112"/>
      <c r="E62" s="55">
        <f>SUM(E61)</f>
        <v>7000</v>
      </c>
      <c r="F62" s="33"/>
    </row>
    <row r="63" spans="1:6" ht="12.75">
      <c r="A63" s="30"/>
      <c r="B63" s="28"/>
      <c r="C63" s="28"/>
      <c r="D63" s="145"/>
      <c r="E63" s="58"/>
      <c r="F63" s="37"/>
    </row>
    <row r="64" spans="1:6" ht="27" customHeight="1" thickBot="1">
      <c r="A64" s="26" t="s">
        <v>4</v>
      </c>
      <c r="B64" s="22">
        <v>853</v>
      </c>
      <c r="C64" s="22">
        <v>85395</v>
      </c>
      <c r="D64" s="146" t="s">
        <v>47</v>
      </c>
      <c r="E64" s="79">
        <v>904</v>
      </c>
      <c r="F64" s="80"/>
    </row>
    <row r="65" spans="1:6" ht="13.5" thickBot="1">
      <c r="A65" s="8"/>
      <c r="B65" s="28">
        <v>853</v>
      </c>
      <c r="C65" s="28">
        <v>85395</v>
      </c>
      <c r="D65" s="145"/>
      <c r="E65" s="58">
        <f>SUM(E64)</f>
        <v>904</v>
      </c>
      <c r="F65" s="37"/>
    </row>
    <row r="66" spans="1:6" ht="15">
      <c r="A66" s="4"/>
      <c r="B66" s="15"/>
      <c r="C66" s="15"/>
      <c r="D66" s="113"/>
      <c r="E66" s="56"/>
      <c r="F66" s="39"/>
    </row>
    <row r="67" spans="1:50" s="140" customFormat="1" ht="13.5" thickBot="1">
      <c r="A67" s="137" t="s">
        <v>4</v>
      </c>
      <c r="B67" s="22">
        <v>900</v>
      </c>
      <c r="C67" s="22">
        <v>90004</v>
      </c>
      <c r="D67" s="138" t="s">
        <v>50</v>
      </c>
      <c r="E67" s="139">
        <v>415000</v>
      </c>
      <c r="F67" s="14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3.5" thickBot="1">
      <c r="A68" s="44"/>
      <c r="B68" s="45">
        <v>900</v>
      </c>
      <c r="C68" s="45">
        <v>90004</v>
      </c>
      <c r="D68" s="46" t="s">
        <v>8</v>
      </c>
      <c r="E68" s="68">
        <f>SUM(E67:E67)</f>
        <v>415000</v>
      </c>
      <c r="F68" s="4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0"/>
      <c r="B69" s="21"/>
      <c r="C69" s="21"/>
      <c r="D69" s="82"/>
      <c r="E69" s="60"/>
      <c r="F69" s="3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s="140" customFormat="1" ht="13.5" thickBot="1">
      <c r="A70" s="137" t="s">
        <v>4</v>
      </c>
      <c r="B70" s="22">
        <v>900</v>
      </c>
      <c r="C70" s="22">
        <v>90015</v>
      </c>
      <c r="D70" s="138" t="s">
        <v>39</v>
      </c>
      <c r="E70" s="139">
        <f>150000+115000</f>
        <v>265000</v>
      </c>
      <c r="F70" s="14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3.5" thickBot="1">
      <c r="A71" s="44"/>
      <c r="B71" s="45">
        <v>900</v>
      </c>
      <c r="C71" s="45">
        <v>90015</v>
      </c>
      <c r="D71" s="46" t="s">
        <v>8</v>
      </c>
      <c r="E71" s="68">
        <f>SUM(E70:E70)</f>
        <v>265000</v>
      </c>
      <c r="F71" s="4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6" ht="12.75">
      <c r="A72" s="11"/>
      <c r="B72" s="20"/>
      <c r="C72" s="20"/>
      <c r="D72" s="132"/>
      <c r="E72" s="69"/>
      <c r="F72" s="34"/>
    </row>
    <row r="73" spans="1:6" ht="25.5">
      <c r="A73" s="42" t="s">
        <v>4</v>
      </c>
      <c r="B73" s="12">
        <v>900</v>
      </c>
      <c r="C73" s="12">
        <v>90095</v>
      </c>
      <c r="D73" s="133" t="s">
        <v>20</v>
      </c>
      <c r="E73" s="54">
        <f>800000+419870-392500</f>
        <v>827370</v>
      </c>
      <c r="F73" s="32"/>
    </row>
    <row r="74" spans="1:6" ht="14.25" customHeight="1">
      <c r="A74" s="3" t="s">
        <v>5</v>
      </c>
      <c r="B74" s="12">
        <v>900</v>
      </c>
      <c r="C74" s="12">
        <v>90095</v>
      </c>
      <c r="D74" s="133" t="s">
        <v>40</v>
      </c>
      <c r="E74" s="54">
        <f>300000+66100-275000</f>
        <v>91100</v>
      </c>
      <c r="F74" s="32"/>
    </row>
    <row r="75" spans="1:6" ht="14.25" customHeight="1">
      <c r="A75" s="3" t="s">
        <v>6</v>
      </c>
      <c r="B75" s="12">
        <v>900</v>
      </c>
      <c r="C75" s="12">
        <v>90095</v>
      </c>
      <c r="D75" s="133" t="s">
        <v>41</v>
      </c>
      <c r="E75" s="54">
        <v>50000</v>
      </c>
      <c r="F75" s="32"/>
    </row>
    <row r="76" spans="1:6" ht="12.75">
      <c r="A76" s="156" t="s">
        <v>7</v>
      </c>
      <c r="B76" s="31">
        <v>900</v>
      </c>
      <c r="C76" s="31">
        <v>90095</v>
      </c>
      <c r="D76" s="134" t="s">
        <v>42</v>
      </c>
      <c r="E76" s="61">
        <v>10000</v>
      </c>
      <c r="F76" s="35"/>
    </row>
    <row r="77" spans="1:6" ht="26.25" thickBot="1">
      <c r="A77" s="157" t="s">
        <v>12</v>
      </c>
      <c r="B77" s="158">
        <v>900</v>
      </c>
      <c r="C77" s="158">
        <v>90095</v>
      </c>
      <c r="D77" s="159" t="s">
        <v>51</v>
      </c>
      <c r="E77" s="67">
        <v>4800</v>
      </c>
      <c r="F77" s="160"/>
    </row>
    <row r="78" spans="1:6" ht="13.5" thickBot="1">
      <c r="A78" s="27"/>
      <c r="B78" s="14">
        <v>900</v>
      </c>
      <c r="C78" s="14">
        <v>90095</v>
      </c>
      <c r="D78" s="112" t="s">
        <v>8</v>
      </c>
      <c r="E78" s="55">
        <f>SUM(E73:E77)</f>
        <v>983270</v>
      </c>
      <c r="F78" s="33"/>
    </row>
    <row r="79" spans="1:6" ht="12.75">
      <c r="A79" s="156"/>
      <c r="B79" s="77"/>
      <c r="C79" s="77"/>
      <c r="D79" s="122"/>
      <c r="E79" s="78"/>
      <c r="F79" s="161"/>
    </row>
    <row r="80" spans="1:6" ht="13.5" thickBot="1">
      <c r="A80" s="157" t="s">
        <v>4</v>
      </c>
      <c r="B80" s="158">
        <v>926</v>
      </c>
      <c r="C80" s="158">
        <v>92601</v>
      </c>
      <c r="D80" s="159" t="s">
        <v>53</v>
      </c>
      <c r="E80" s="67">
        <v>11400</v>
      </c>
      <c r="F80" s="160"/>
    </row>
    <row r="81" spans="1:6" ht="13.5" thickBot="1">
      <c r="A81" s="27"/>
      <c r="B81" s="14">
        <v>926</v>
      </c>
      <c r="C81" s="14">
        <v>92601</v>
      </c>
      <c r="D81" s="112" t="s">
        <v>8</v>
      </c>
      <c r="E81" s="55">
        <f>SUM(E80)</f>
        <v>11400</v>
      </c>
      <c r="F81" s="33"/>
    </row>
    <row r="82" spans="1:6" ht="20.25" customHeight="1" thickBot="1" thickTop="1">
      <c r="A82" s="2" t="s">
        <v>9</v>
      </c>
      <c r="B82" s="29"/>
      <c r="C82" s="29"/>
      <c r="D82" s="135"/>
      <c r="E82" s="70">
        <f>SUM(E14,E16,E21,E25,E30,E33,E38,E46,E50,E56,E59,E62,E65,E68,E71,E78,E81)</f>
        <v>10949337.58</v>
      </c>
      <c r="F82" s="40"/>
    </row>
    <row r="83" spans="1:6" ht="19.5" customHeight="1" thickTop="1">
      <c r="A83" s="1"/>
      <c r="B83" s="1"/>
      <c r="C83" s="1"/>
      <c r="D83" s="1"/>
      <c r="E83" s="142"/>
      <c r="F83" s="1"/>
    </row>
    <row r="84" spans="1:6" ht="13.5" customHeight="1">
      <c r="A84" s="1"/>
      <c r="B84" s="1"/>
      <c r="C84" s="1"/>
      <c r="D84" s="1"/>
      <c r="E84" s="143"/>
      <c r="F84" s="1"/>
    </row>
    <row r="85" spans="1:6" ht="24" customHeight="1">
      <c r="A85" s="1"/>
      <c r="B85" s="1"/>
      <c r="C85" s="1"/>
      <c r="D85" s="1"/>
      <c r="E85" s="143"/>
      <c r="F85" s="1"/>
    </row>
    <row r="86" spans="1:6" ht="12.75">
      <c r="A86" s="1"/>
      <c r="B86" s="1"/>
      <c r="C86" s="1"/>
      <c r="D86" s="1"/>
      <c r="E86" s="144"/>
      <c r="F86" s="1"/>
    </row>
    <row r="87" spans="1:6" ht="12.75">
      <c r="A87" s="1"/>
      <c r="B87" s="1"/>
      <c r="C87" s="1"/>
      <c r="D87" s="1"/>
      <c r="E87" s="144"/>
      <c r="F87" s="1"/>
    </row>
    <row r="88" spans="1:6" ht="12.75">
      <c r="A88" s="1"/>
      <c r="B88" s="1"/>
      <c r="C88" s="1"/>
      <c r="D88" s="1"/>
      <c r="E88" s="144"/>
      <c r="F88" s="1"/>
    </row>
    <row r="89" ht="12.75">
      <c r="E89" s="144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  <row r="3608" ht="12.75">
      <c r="E3608" s="1"/>
    </row>
    <row r="3609" ht="12.75">
      <c r="E3609" s="1"/>
    </row>
    <row r="3610" ht="12.75">
      <c r="E3610" s="1"/>
    </row>
    <row r="3611" ht="12.75">
      <c r="E3611" s="1"/>
    </row>
    <row r="3612" ht="12.75">
      <c r="E3612" s="1"/>
    </row>
    <row r="3613" ht="12.75">
      <c r="E3613" s="1"/>
    </row>
    <row r="3614" ht="12.75">
      <c r="E3614" s="1"/>
    </row>
    <row r="3615" ht="12.75">
      <c r="E3615" s="1"/>
    </row>
    <row r="3616" ht="12.75">
      <c r="E3616" s="1"/>
    </row>
    <row r="3617" ht="12.75">
      <c r="E3617" s="1"/>
    </row>
    <row r="3618" ht="12.75">
      <c r="E3618" s="1"/>
    </row>
    <row r="3619" ht="12.75">
      <c r="E3619" s="1"/>
    </row>
    <row r="3620" ht="12.75">
      <c r="E3620" s="1"/>
    </row>
    <row r="3621" ht="12.75">
      <c r="E3621" s="1"/>
    </row>
    <row r="3622" ht="12.75">
      <c r="E3622" s="1"/>
    </row>
    <row r="3623" ht="12.75">
      <c r="E3623" s="1"/>
    </row>
    <row r="3624" ht="12.75">
      <c r="E3624" s="1"/>
    </row>
    <row r="3625" ht="12.75">
      <c r="E3625" s="1"/>
    </row>
    <row r="3626" ht="12.75">
      <c r="E3626" s="1"/>
    </row>
    <row r="3627" ht="12.75">
      <c r="E3627" s="1"/>
    </row>
    <row r="3628" ht="12.75">
      <c r="E3628" s="1"/>
    </row>
  </sheetData>
  <sheetProtection/>
  <mergeCells count="9">
    <mergeCell ref="A1:F1"/>
    <mergeCell ref="E2:F2"/>
    <mergeCell ref="A3:F3"/>
    <mergeCell ref="A4:A5"/>
    <mergeCell ref="F4:F5"/>
    <mergeCell ref="D4:D5"/>
    <mergeCell ref="C4:C5"/>
    <mergeCell ref="B4:B5"/>
    <mergeCell ref="E4:E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 xml:space="preserve">&amp;R&amp;"Arial,Pogrubiony"&amp;12Zał. Nr 1  do Uchwały Nr XV/108/11 Rady Miejskiej Brzegu z dnia 30 września 2011 r. </oddHeader>
    <oddFooter>&amp;R&amp;P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2011-10-04T10:32:12Z</cp:lastPrinted>
  <dcterms:created xsi:type="dcterms:W3CDTF">2005-04-14T11:36:10Z</dcterms:created>
  <dcterms:modified xsi:type="dcterms:W3CDTF">2011-10-04T10:32:16Z</dcterms:modified>
  <cp:category/>
  <cp:version/>
  <cp:contentType/>
  <cp:contentStatus/>
</cp:coreProperties>
</file>