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'Arkusz1'!$A$2:$K$33</definedName>
  </definedNames>
  <calcPr fullCalcOnLoad="1"/>
</workbook>
</file>

<file path=xl/sharedStrings.xml><?xml version="1.0" encoding="utf-8"?>
<sst xmlns="http://schemas.openxmlformats.org/spreadsheetml/2006/main" count="38" uniqueCount="27">
  <si>
    <t>Dział</t>
  </si>
  <si>
    <t>Wyszczególnienie</t>
  </si>
  <si>
    <t>Paragr.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</si>
  <si>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</si>
  <si>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</si>
  <si>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</si>
  <si>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</si>
  <si>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</si>
  <si>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</si>
  <si>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>realizacja zadań statutowych</t>
  </si>
  <si>
    <t xml:space="preserve">w tym:wynagrodzenia i pochodne </t>
  </si>
  <si>
    <t>Zwalczanie narkomanii</t>
  </si>
  <si>
    <t>0480</t>
  </si>
  <si>
    <t>dotacje</t>
  </si>
  <si>
    <t>Dochody</t>
  </si>
  <si>
    <t>Wydatki</t>
  </si>
  <si>
    <t>Wyk. %</t>
  </si>
  <si>
    <t>PLAN DOCHODÓW Z OPŁAT Z TYTUŁU WYDAWANIA</t>
  </si>
  <si>
    <t xml:space="preserve">ZEZWOLEŃ NA SPRZEDAŻ NAPOJÓW ALKOHOLOWYCH </t>
  </si>
  <si>
    <t>ORAZ PLAN WYDATKÓW NA REALIZACJĘ ZADAŃ UJĘTYCH</t>
  </si>
  <si>
    <t>W GMINNYM PROGRAMIE PROFILAKTYKI i ROZWIĄZYWANIA</t>
  </si>
  <si>
    <t xml:space="preserve"> PROBLEMÓW ALKOHOLOWYCH ORAZ W GMINNYM</t>
  </si>
  <si>
    <t>PROGRAMIE PRZECIWDZIAŁANIA NARKOMANII NA 2010 ROK</t>
  </si>
  <si>
    <t>Plan     01.01.2010 
w zł</t>
  </si>
  <si>
    <t>Plan  31.12.2010 
w zł</t>
  </si>
  <si>
    <t>Wykonanie 31.12.2010 
w zł</t>
  </si>
  <si>
    <t>w złotych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</si>
</sst>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  <numFmt numFmtId="169" formatCode="#,##0.0\ _z_ł"/>
    <numFmt numFmtId="170" formatCode="#,##0.0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170" fontId="0" fillId="0" borderId="7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5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0" fillId="0" borderId="1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170" fontId="0" fillId="0" borderId="7" xfId="0" applyNumberFormat="1" applyFont="1" applyBorder="1" applyAlignment="1">
      <alignment/>
    </xf>
    <xf numFmtId="170" fontId="0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0" fontId="0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="110" zoomScaleNormal="110" workbookViewId="0" topLeftCell="A1">
      <selection activeCell="N6" sqref="N6"/>
    </sheetView>
  </sheetViews>
  <sheetFormatPr defaultColWidth="9.00390625" defaultRowHeight="12.75"/>
  <cols>
    <col min="1" max="1" width="6.625" style="0" customWidth="1"/>
    <col min="2" max="2" width="32.25390625" style="0" customWidth="1"/>
    <col min="3" max="3" width="6.375" style="0" customWidth="1"/>
    <col min="4" max="4" width="11.75390625" style="0" customWidth="1"/>
    <col min="5" max="6" width="12.375" style="0" customWidth="1"/>
    <col min="7" max="7" width="8.625" style="0" customWidth="1"/>
    <col min="8" max="8" width="12.25390625" style="0" customWidth="1"/>
    <col min="9" max="9" width="13.125" style="0" customWidth="1"/>
    <col min="10" max="10" width="14.25390625" style="0" customWidth="1"/>
    <col min="11" max="11" width="9.00390625" style="0" customWidth="1"/>
  </cols>
  <sheetData>
    <row r="2" spans="1:11" ht="15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61" t="s">
        <v>19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.75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>
      <c r="A7" s="62" t="s">
        <v>22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6.5" thickBot="1">
      <c r="A10" s="1"/>
      <c r="B10" s="29"/>
      <c r="C10" s="1"/>
      <c r="D10" s="1"/>
      <c r="J10" s="52"/>
      <c r="K10" s="63" t="s">
        <v>26</v>
      </c>
    </row>
    <row r="11" spans="1:11" ht="15.75" thickBot="1">
      <c r="A11" s="39"/>
      <c r="B11" s="39"/>
      <c r="C11" s="39"/>
      <c r="D11" s="55" t="s">
        <v>14</v>
      </c>
      <c r="E11" s="56"/>
      <c r="F11" s="56"/>
      <c r="G11" s="57"/>
      <c r="H11" s="58" t="s">
        <v>15</v>
      </c>
      <c r="I11" s="59"/>
      <c r="J11" s="59"/>
      <c r="K11" s="60"/>
    </row>
    <row r="12" spans="1:11" ht="41.25" customHeight="1" thickBot="1">
      <c r="A12" s="36" t="s">
        <v>0</v>
      </c>
      <c r="B12" s="36" t="s">
        <v>1</v>
      </c>
      <c r="C12" s="37" t="s">
        <v>2</v>
      </c>
      <c r="D12" s="38" t="s">
        <v>23</v>
      </c>
      <c r="E12" s="38" t="s">
        <v>24</v>
      </c>
      <c r="F12" s="38" t="s">
        <v>25</v>
      </c>
      <c r="G12" s="38" t="s">
        <v>16</v>
      </c>
      <c r="H12" s="38" t="s">
        <v>23</v>
      </c>
      <c r="I12" s="38" t="s">
        <v>24</v>
      </c>
      <c r="J12" s="38" t="s">
        <v>25</v>
      </c>
      <c r="K12" s="38" t="s">
        <v>16</v>
      </c>
    </row>
    <row r="13" spans="1:11" ht="12.75">
      <c r="A13" s="6"/>
      <c r="B13" s="13"/>
      <c r="C13" s="12"/>
      <c r="D13" s="13"/>
      <c r="E13" s="13"/>
      <c r="F13" s="13"/>
      <c r="G13" s="13"/>
      <c r="H13" s="13"/>
      <c r="I13" s="13"/>
      <c r="J13" s="13"/>
      <c r="K13" s="13"/>
    </row>
    <row r="14" spans="1:11" ht="13.5" thickBot="1">
      <c r="A14" s="30">
        <v>851</v>
      </c>
      <c r="B14" s="4" t="s">
        <v>6</v>
      </c>
      <c r="C14" s="14"/>
      <c r="D14" s="5">
        <f>SUM(D16)</f>
        <v>700000</v>
      </c>
      <c r="E14" s="44">
        <f>SUM(E16)</f>
        <v>730000</v>
      </c>
      <c r="F14" s="44">
        <f>SUM(F16)</f>
        <v>733902.07</v>
      </c>
      <c r="G14" s="44">
        <f>(F14/E14)*100</f>
        <v>100.5345301369863</v>
      </c>
      <c r="H14" s="5">
        <f>SUM(H20,H25)</f>
        <v>720000</v>
      </c>
      <c r="I14" s="44">
        <f>SUM(I20,I25)</f>
        <v>755340</v>
      </c>
      <c r="J14" s="44">
        <f>SUM(J20,J25)</f>
        <v>737888.89</v>
      </c>
      <c r="K14" s="44">
        <f>(J14/I14)*100</f>
        <v>97.6896351311992</v>
      </c>
    </row>
    <row r="15" spans="1:11" ht="12.75">
      <c r="A15" s="31"/>
      <c r="B15" s="7"/>
      <c r="C15" s="12"/>
      <c r="D15" s="8"/>
      <c r="E15" s="42"/>
      <c r="F15" s="42"/>
      <c r="G15" s="42"/>
      <c r="H15" s="8"/>
      <c r="I15" s="42"/>
      <c r="J15" s="8"/>
      <c r="K15" s="42"/>
    </row>
    <row r="16" spans="1:11" ht="12.75">
      <c r="A16" s="32">
        <v>85154</v>
      </c>
      <c r="B16" s="10" t="s">
        <v>7</v>
      </c>
      <c r="C16" s="15"/>
      <c r="D16" s="11">
        <f>SUM(D18)</f>
        <v>700000</v>
      </c>
      <c r="E16" s="43">
        <f>SUM(E18)</f>
        <v>730000</v>
      </c>
      <c r="F16" s="43">
        <f>SUM(F18)</f>
        <v>733902.07</v>
      </c>
      <c r="G16" s="50">
        <f>(F16/E16)*100</f>
        <v>100.5345301369863</v>
      </c>
      <c r="H16" s="11"/>
      <c r="I16" s="43"/>
      <c r="J16" s="11"/>
      <c r="K16" s="50"/>
    </row>
    <row r="17" spans="1:11" ht="12.75">
      <c r="A17" s="31"/>
      <c r="B17" s="7"/>
      <c r="C17" s="12"/>
      <c r="D17" s="8"/>
      <c r="E17" s="42"/>
      <c r="F17" s="42"/>
      <c r="G17" s="49"/>
      <c r="H17" s="8"/>
      <c r="I17" s="42"/>
      <c r="J17" s="8"/>
      <c r="K17" s="49"/>
    </row>
    <row r="18" spans="1:11" ht="25.5">
      <c r="A18" s="31"/>
      <c r="B18" s="16" t="s">
        <v>8</v>
      </c>
      <c r="C18" s="35" t="s">
        <v>12</v>
      </c>
      <c r="D18" s="17">
        <v>700000</v>
      </c>
      <c r="E18" s="45">
        <v>730000</v>
      </c>
      <c r="F18" s="45">
        <v>733902.07</v>
      </c>
      <c r="G18" s="53">
        <f>(F18/E18)*100</f>
        <v>100.5345301369863</v>
      </c>
      <c r="H18" s="8"/>
      <c r="I18" s="42"/>
      <c r="J18" s="8"/>
      <c r="K18" s="49"/>
    </row>
    <row r="19" spans="1:11" ht="12.75">
      <c r="A19" s="32"/>
      <c r="B19" s="10"/>
      <c r="C19" s="15"/>
      <c r="D19" s="11"/>
      <c r="E19" s="43"/>
      <c r="F19" s="43"/>
      <c r="G19" s="43"/>
      <c r="H19" s="11"/>
      <c r="I19" s="43"/>
      <c r="J19" s="11"/>
      <c r="K19" s="43"/>
    </row>
    <row r="20" spans="1:11" ht="12.75">
      <c r="A20" s="32">
        <v>85153</v>
      </c>
      <c r="B20" s="10" t="s">
        <v>11</v>
      </c>
      <c r="C20" s="33"/>
      <c r="D20" s="34"/>
      <c r="E20" s="41"/>
      <c r="F20" s="41"/>
      <c r="G20" s="41"/>
      <c r="H20" s="34">
        <f>SUM(H21)</f>
        <v>20000</v>
      </c>
      <c r="I20" s="41">
        <f>SUM(I21)</f>
        <v>20000</v>
      </c>
      <c r="J20" s="41">
        <f>SUM(J21)</f>
        <v>19960</v>
      </c>
      <c r="K20" s="50">
        <f>(J20/I20)*100</f>
        <v>99.8</v>
      </c>
    </row>
    <row r="21" spans="1:11" ht="12.75">
      <c r="A21" s="31"/>
      <c r="B21" s="7" t="s">
        <v>5</v>
      </c>
      <c r="C21" s="12" t="s">
        <v>3</v>
      </c>
      <c r="D21" s="8"/>
      <c r="E21" s="42"/>
      <c r="F21" s="42"/>
      <c r="G21" s="42"/>
      <c r="H21" s="8">
        <f>SUM(H22:H23)</f>
        <v>20000</v>
      </c>
      <c r="I21" s="42">
        <f>SUM(I22:I23)</f>
        <v>20000</v>
      </c>
      <c r="J21" s="42">
        <f>SUM(J22:J23)</f>
        <v>19960</v>
      </c>
      <c r="K21" s="51">
        <f>(J21/I21)*100</f>
        <v>99.8</v>
      </c>
    </row>
    <row r="22" spans="1:11" ht="12.75">
      <c r="A22" s="31"/>
      <c r="B22" s="18" t="s">
        <v>10</v>
      </c>
      <c r="C22" s="12" t="s">
        <v>3</v>
      </c>
      <c r="D22" s="8"/>
      <c r="E22" s="42"/>
      <c r="F22" s="42"/>
      <c r="G22" s="42"/>
      <c r="H22" s="8">
        <v>19560</v>
      </c>
      <c r="I22" s="42">
        <v>19560</v>
      </c>
      <c r="J22" s="42">
        <v>19520</v>
      </c>
      <c r="K22" s="49">
        <f>(J22/I22)*100</f>
        <v>99.79550102249489</v>
      </c>
    </row>
    <row r="23" spans="1:11" ht="12.75">
      <c r="A23" s="32"/>
      <c r="B23" s="10" t="s">
        <v>9</v>
      </c>
      <c r="C23" s="15"/>
      <c r="D23" s="11"/>
      <c r="E23" s="43"/>
      <c r="F23" s="43"/>
      <c r="G23" s="43"/>
      <c r="H23" s="11">
        <v>440</v>
      </c>
      <c r="I23" s="43">
        <v>440</v>
      </c>
      <c r="J23" s="43">
        <v>440</v>
      </c>
      <c r="K23" s="50">
        <f>(J23/I23)*100</f>
        <v>100</v>
      </c>
    </row>
    <row r="24" spans="1:11" ht="12.75">
      <c r="A24" s="31"/>
      <c r="B24" s="7"/>
      <c r="C24" s="12"/>
      <c r="D24" s="8"/>
      <c r="E24" s="42"/>
      <c r="F24" s="42"/>
      <c r="G24" s="42"/>
      <c r="H24" s="8"/>
      <c r="I24" s="42"/>
      <c r="J24" s="42"/>
      <c r="K24" s="42"/>
    </row>
    <row r="25" spans="1:11" ht="12.75">
      <c r="A25" s="32">
        <v>85154</v>
      </c>
      <c r="B25" s="10" t="s">
        <v>7</v>
      </c>
      <c r="C25" s="9"/>
      <c r="D25" s="11"/>
      <c r="E25" s="43"/>
      <c r="F25" s="43"/>
      <c r="G25" s="43"/>
      <c r="H25" s="11">
        <f>SUM(H26)</f>
        <v>700000</v>
      </c>
      <c r="I25" s="43">
        <f>SUM(I26)</f>
        <v>735340</v>
      </c>
      <c r="J25" s="43">
        <f>SUM(J26)</f>
        <v>717928.89</v>
      </c>
      <c r="K25" s="50">
        <f>(J25/I25)*100</f>
        <v>97.63223678842441</v>
      </c>
    </row>
    <row r="26" spans="1:11" ht="12.75">
      <c r="A26" s="31"/>
      <c r="B26" s="7" t="s">
        <v>5</v>
      </c>
      <c r="C26" s="12" t="s">
        <v>3</v>
      </c>
      <c r="D26" s="8"/>
      <c r="E26" s="42"/>
      <c r="F26" s="42"/>
      <c r="G26" s="42"/>
      <c r="H26" s="8">
        <f>SUM(H27:H29)</f>
        <v>700000</v>
      </c>
      <c r="I26" s="42">
        <f>SUM(I27:I29)</f>
        <v>735340</v>
      </c>
      <c r="J26" s="42">
        <f>SUM(J27:J29)</f>
        <v>717928.89</v>
      </c>
      <c r="K26" s="51">
        <f>(J26/I26)*100</f>
        <v>97.63223678842441</v>
      </c>
    </row>
    <row r="27" spans="1:11" ht="12.75">
      <c r="A27" s="31"/>
      <c r="B27" s="18" t="s">
        <v>10</v>
      </c>
      <c r="C27" s="12" t="s">
        <v>3</v>
      </c>
      <c r="D27" s="8"/>
      <c r="E27" s="42"/>
      <c r="F27" s="42"/>
      <c r="G27" s="42"/>
      <c r="H27" s="8">
        <v>50000</v>
      </c>
      <c r="I27" s="42">
        <v>154426</v>
      </c>
      <c r="J27" s="42">
        <v>145349.87</v>
      </c>
      <c r="K27" s="49">
        <f>(J27/I27)*100</f>
        <v>94.1226671674459</v>
      </c>
    </row>
    <row r="28" spans="1:11" ht="12.75">
      <c r="A28" s="31"/>
      <c r="B28" s="7" t="s">
        <v>9</v>
      </c>
      <c r="C28" s="40"/>
      <c r="D28" s="8"/>
      <c r="E28" s="42"/>
      <c r="F28" s="42"/>
      <c r="G28" s="42"/>
      <c r="H28" s="8">
        <v>430000</v>
      </c>
      <c r="I28" s="42">
        <v>367561</v>
      </c>
      <c r="J28" s="42">
        <v>359991.67</v>
      </c>
      <c r="K28" s="49">
        <f>(J28/I28)*100</f>
        <v>97.9406601897372</v>
      </c>
    </row>
    <row r="29" spans="1:11" ht="12.75">
      <c r="A29" s="32"/>
      <c r="B29" s="10" t="s">
        <v>13</v>
      </c>
      <c r="C29" s="15"/>
      <c r="D29" s="11"/>
      <c r="E29" s="43"/>
      <c r="F29" s="43"/>
      <c r="G29" s="43"/>
      <c r="H29" s="11">
        <v>220000</v>
      </c>
      <c r="I29" s="43">
        <v>213353</v>
      </c>
      <c r="J29" s="43">
        <v>212587.35</v>
      </c>
      <c r="K29" s="50">
        <f>(J29/I29)*100</f>
        <v>99.64113464539987</v>
      </c>
    </row>
    <row r="30" spans="1:11" ht="13.5" thickBot="1">
      <c r="A30" s="12"/>
      <c r="B30" s="12"/>
      <c r="C30" s="12"/>
      <c r="D30" s="12"/>
      <c r="E30" s="46"/>
      <c r="F30" s="46"/>
      <c r="G30" s="46"/>
      <c r="H30" s="12"/>
      <c r="I30" s="12"/>
      <c r="J30" s="12"/>
      <c r="K30" s="46"/>
    </row>
    <row r="31" spans="1:11" ht="12.75">
      <c r="A31" s="19"/>
      <c r="B31" s="20"/>
      <c r="C31" s="21"/>
      <c r="D31" s="2"/>
      <c r="E31" s="47"/>
      <c r="F31" s="47"/>
      <c r="G31" s="47"/>
      <c r="H31" s="2"/>
      <c r="I31" s="2"/>
      <c r="J31" s="2"/>
      <c r="K31" s="47"/>
    </row>
    <row r="32" spans="1:11" ht="12.75">
      <c r="A32" s="22"/>
      <c r="B32" s="23" t="s">
        <v>4</v>
      </c>
      <c r="C32" s="24"/>
      <c r="D32" s="25">
        <f aca="true" t="shared" si="0" ref="D32:J32">SUM(D14)</f>
        <v>700000</v>
      </c>
      <c r="E32" s="48">
        <f t="shared" si="0"/>
        <v>730000</v>
      </c>
      <c r="F32" s="48">
        <f t="shared" si="0"/>
        <v>733902.07</v>
      </c>
      <c r="G32" s="48">
        <f>(F32/E32)*100</f>
        <v>100.5345301369863</v>
      </c>
      <c r="H32" s="25">
        <f t="shared" si="0"/>
        <v>720000</v>
      </c>
      <c r="I32" s="48">
        <f t="shared" si="0"/>
        <v>755340</v>
      </c>
      <c r="J32" s="48">
        <f t="shared" si="0"/>
        <v>737888.89</v>
      </c>
      <c r="K32" s="48">
        <f>(J32/I32)*100</f>
        <v>97.6896351311992</v>
      </c>
    </row>
    <row r="33" spans="1:11" ht="13.5" thickBot="1">
      <c r="A33" s="26"/>
      <c r="B33" s="27"/>
      <c r="C33" s="28"/>
      <c r="D33" s="3"/>
      <c r="E33" s="3"/>
      <c r="F33" s="3"/>
      <c r="G33" s="3"/>
      <c r="H33" s="3"/>
      <c r="I33" s="3"/>
      <c r="J33" s="3"/>
      <c r="K33" s="3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</sheetData>
  <mergeCells count="8">
    <mergeCell ref="D11:G11"/>
    <mergeCell ref="H11:K11"/>
    <mergeCell ref="A2:K2"/>
    <mergeCell ref="A3:K3"/>
    <mergeCell ref="A4:K4"/>
    <mergeCell ref="A5:K5"/>
    <mergeCell ref="A6:K6"/>
    <mergeCell ref="A7:K7"/>
  </mergeCells>
  <printOptions/>
  <pageMargins left="1.1811023622047245" right="0.5905511811023623" top="0.984251968503937" bottom="0.984251968503937" header="0.5118110236220472" footer="0.5118110236220472"/>
  <pageSetup horizontalDpi="600" verticalDpi="600" orientation="landscape" paperSize="9" scale="92" r:id="rId1"/>
  <headerFooter alignWithMargins="0">
    <oddHeader>&amp;R
Zał Nr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2011-03-03T13:02:20Z</cp:lastPrinted>
  <dcterms:created xsi:type="dcterms:W3CDTF">2000-11-10T07:40:57Z</dcterms:created>
  <dcterms:modified xsi:type="dcterms:W3CDTF">2011-03-30T08:44:57Z</dcterms:modified>
  <cp:category/>
  <cp:version/>
  <cp:contentType/>
  <cp:contentStatus/>
</cp:coreProperties>
</file>