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'Arkusz1'!$A$1:$J$42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<sst xmlns="http://schemas.openxmlformats.org/spreadsheetml/2006/main" count="110" uniqueCount="50">
  <si>
    <t>Dział</t>
  </si>
  <si>
    <t>Treść</t>
  </si>
  <si>
    <t/>
  </si>
  <si>
    <t>Pozostała działalność</t>
  </si>
  <si>
    <t>600</t>
  </si>
  <si>
    <t>Transport i łączność</t>
  </si>
  <si>
    <t>60016</t>
  </si>
  <si>
    <t>Drogi publiczne gminne</t>
  </si>
  <si>
    <t>6207</t>
  </si>
  <si>
    <t>Dotacje celowe w ramach programów finansowanych z udziałem środków europejskich oraz środków, o których mowa w art. 5 ust. 1 pkt 3 oraz ust. 3 pkt 5 i 6 ustawy, lub płatności w ramach budżetu środków europejskich</t>
  </si>
  <si>
    <t>700</t>
  </si>
  <si>
    <t>Gospodarka mieszkaniowa</t>
  </si>
  <si>
    <t>70005</t>
  </si>
  <si>
    <t>Gospodarka gruntami i nieruchomościami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</si>
  <si>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</si>
  <si>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</si>
  <si>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</si>
  <si>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</si>
  <si>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70095</t>
  </si>
  <si>
    <t>6310</t>
  </si>
  <si>
    <t>Dotacje celowe otrzymane z budżetu państwa na inwestycje i zakupy inwestycyjne z zakresu administracji rządowej oraz innych zadań zleconych gminom ustawami</t>
  </si>
  <si>
    <t>750</t>
  </si>
  <si>
    <t>Administracja publiczna</t>
  </si>
  <si>
    <t>75023</t>
  </si>
  <si>
    <t>Urzędy gmin (miast i miast na prawach powiatu)</t>
  </si>
  <si>
    <t>6260</t>
  </si>
  <si>
    <t>Dotacje otrzymane z państwowych funduszy celowych  na finansowanie lub dofinansowanie kosztów realizacji inwestycji i zakupów inwestycyjnych  jednostek sektora finansów publicznych</t>
  </si>
  <si>
    <t>801</t>
  </si>
  <si>
    <t>Oświata i wychowanie</t>
  </si>
  <si>
    <t>80101</t>
  </si>
  <si>
    <t>Szkoły podstawowe</t>
  </si>
  <si>
    <t>80104</t>
  </si>
  <si>
    <t>Przedszkola</t>
  </si>
  <si>
    <t>0870</t>
  </si>
  <si>
    <t>Wpływy ze sprzedaży składników majątkowych</t>
  </si>
  <si>
    <t>80110</t>
  </si>
  <si>
    <t>Gimnazja</t>
  </si>
  <si>
    <t>90004</t>
  </si>
  <si>
    <t>Utrzymanie zieleni w miastach i gminach</t>
  </si>
  <si>
    <t>Wyk. %</t>
  </si>
  <si>
    <t xml:space="preserve"> %</t>
  </si>
  <si>
    <t>Plan 30.09.2012 r.    w zł</t>
  </si>
  <si>
    <t>Wykonanie 30.09.2012 r.           w zł</t>
  </si>
  <si>
    <t>Przewidywane wykonanie</t>
  </si>
  <si>
    <t>Projekt 2013 r.         w zł</t>
  </si>
  <si>
    <t>Para-                  graf</t>
  </si>
  <si>
    <t>Roz-            dział</t>
  </si>
  <si>
    <t xml:space="preserve"> PLAN  DOCHODÓW BUDŻETOWYCH NA 2013 ROK - MAJĄTKOWE</t>
  </si>
  <si>
    <t>Plan dochodów majątkowych</t>
  </si>
  <si>
    <t>Gospodarka komunalna i ochrona środowiska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</si>
</sst>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##\ ###\ ###\ ##0.00"/>
    <numFmt numFmtId="166" formatCode="[$-415]d\ mmmm\ yyyy"/>
  </numFmts>
  <fonts count="10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b/>
      <sz val="8"/>
      <name val="Arial"/>
      <family val="2"/>
    </font>
    <font>
      <sz val="10"/>
      <name val="Arial CE"/>
      <family val="0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1" xfId="0" applyAlignment="1">
      <alignment/>
    </xf>
    <xf numFmtId="0" fontId="4" fillId="0" borderId="1" xfId="0" applyAlignment="1">
      <alignment wrapText="1"/>
    </xf>
    <xf numFmtId="165" fontId="4" fillId="0" borderId="1" xfId="0" applyAlignment="1">
      <alignment/>
    </xf>
    <xf numFmtId="0" fontId="5" fillId="0" borderId="0" xfId="0" applyFont="1" applyAlignment="1">
      <alignment/>
    </xf>
    <xf numFmtId="165" fontId="4" fillId="0" borderId="1" xfId="0" applyFont="1" applyAlignment="1">
      <alignment/>
    </xf>
    <xf numFmtId="165" fontId="4" fillId="0" borderId="2" xfId="0" applyFont="1" applyBorder="1" applyAlignment="1">
      <alignment/>
    </xf>
    <xf numFmtId="165" fontId="4" fillId="0" borderId="3" xfId="0" applyFont="1" applyBorder="1" applyAlignment="1">
      <alignment/>
    </xf>
    <xf numFmtId="0" fontId="2" fillId="0" borderId="2" xfId="0" applyFont="1" applyBorder="1" applyAlignment="1">
      <alignment/>
    </xf>
    <xf numFmtId="165" fontId="2" fillId="0" borderId="2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1" xfId="0" applyFont="1" applyAlignment="1">
      <alignment horizontal="center" vertical="top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/>
    </xf>
    <xf numFmtId="16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9" xfId="0" applyFont="1" applyFill="1" applyBorder="1" applyAlignment="1">
      <alignment horizontal="center" vertical="top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5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165" fontId="8" fillId="0" borderId="10" xfId="0" applyFont="1" applyBorder="1" applyAlignment="1">
      <alignment/>
    </xf>
    <xf numFmtId="165" fontId="8" fillId="0" borderId="10" xfId="0" applyFont="1" applyFill="1" applyBorder="1" applyAlignment="1">
      <alignment/>
    </xf>
    <xf numFmtId="165" fontId="6" fillId="0" borderId="11" xfId="0" applyFont="1" applyBorder="1" applyAlignment="1">
      <alignment/>
    </xf>
    <xf numFmtId="165" fontId="6" fillId="0" borderId="9" xfId="0" applyFont="1" applyBorder="1" applyAlignment="1">
      <alignment/>
    </xf>
    <xf numFmtId="165" fontId="6" fillId="0" borderId="12" xfId="0" applyFont="1" applyBorder="1" applyAlignment="1">
      <alignment/>
    </xf>
    <xf numFmtId="165" fontId="6" fillId="0" borderId="13" xfId="0" applyFont="1" applyBorder="1" applyAlignment="1">
      <alignment/>
    </xf>
    <xf numFmtId="0" fontId="8" fillId="7" borderId="14" xfId="0" applyFont="1" applyFill="1" applyBorder="1" applyAlignment="1">
      <alignment/>
    </xf>
    <xf numFmtId="0" fontId="8" fillId="7" borderId="15" xfId="0" applyFont="1" applyFill="1" applyBorder="1" applyAlignment="1">
      <alignment/>
    </xf>
    <xf numFmtId="0" fontId="4" fillId="7" borderId="15" xfId="0" applyFont="1" applyFill="1" applyBorder="1" applyAlignment="1">
      <alignment horizontal="center" vertical="top"/>
    </xf>
    <xf numFmtId="0" fontId="8" fillId="7" borderId="15" xfId="0" applyFont="1" applyFill="1" applyBorder="1" applyAlignment="1">
      <alignment wrapText="1"/>
    </xf>
    <xf numFmtId="165" fontId="8" fillId="7" borderId="15" xfId="0" applyFont="1" applyFill="1" applyBorder="1" applyAlignment="1">
      <alignment/>
    </xf>
    <xf numFmtId="165" fontId="8" fillId="7" borderId="15" xfId="0" applyFont="1" applyFill="1" applyBorder="1" applyAlignment="1">
      <alignment horizontal="right"/>
    </xf>
    <xf numFmtId="165" fontId="8" fillId="7" borderId="16" xfId="0" applyFont="1" applyFill="1" applyBorder="1" applyAlignment="1">
      <alignment/>
    </xf>
    <xf numFmtId="0" fontId="8" fillId="7" borderId="17" xfId="0" applyFont="1" applyFill="1" applyBorder="1" applyAlignment="1">
      <alignment/>
    </xf>
    <xf numFmtId="0" fontId="8" fillId="7" borderId="4" xfId="0" applyFont="1" applyFill="1" applyBorder="1" applyAlignment="1">
      <alignment/>
    </xf>
    <xf numFmtId="165" fontId="8" fillId="7" borderId="4" xfId="0" applyFont="1" applyFill="1" applyBorder="1" applyAlignment="1">
      <alignment/>
    </xf>
    <xf numFmtId="165" fontId="8" fillId="7" borderId="18" xfId="0" applyFont="1" applyFill="1" applyBorder="1" applyAlignment="1">
      <alignment/>
    </xf>
    <xf numFmtId="0" fontId="4" fillId="7" borderId="1" xfId="0" applyFill="1" applyAlignment="1">
      <alignment/>
    </xf>
    <xf numFmtId="0" fontId="4" fillId="7" borderId="1" xfId="0" applyFont="1" applyFill="1" applyAlignment="1">
      <alignment horizontal="center" vertical="top"/>
    </xf>
    <xf numFmtId="0" fontId="4" fillId="7" borderId="1" xfId="0" applyFill="1" applyAlignment="1">
      <alignment wrapText="1"/>
    </xf>
    <xf numFmtId="165" fontId="4" fillId="7" borderId="1" xfId="0" applyFont="1" applyFill="1" applyAlignment="1">
      <alignment/>
    </xf>
    <xf numFmtId="165" fontId="4" fillId="7" borderId="1" xfId="0" applyFill="1" applyAlignment="1">
      <alignment/>
    </xf>
    <xf numFmtId="0" fontId="8" fillId="7" borderId="19" xfId="0" applyFont="1" applyFill="1" applyBorder="1" applyAlignment="1">
      <alignment/>
    </xf>
    <xf numFmtId="0" fontId="8" fillId="7" borderId="20" xfId="0" applyFont="1" applyFill="1" applyBorder="1" applyAlignment="1">
      <alignment/>
    </xf>
    <xf numFmtId="0" fontId="4" fillId="7" borderId="20" xfId="0" applyFont="1" applyFill="1" applyBorder="1" applyAlignment="1">
      <alignment horizontal="center" vertical="top"/>
    </xf>
    <xf numFmtId="0" fontId="8" fillId="7" borderId="20" xfId="0" applyFont="1" applyFill="1" applyBorder="1" applyAlignment="1">
      <alignment wrapText="1"/>
    </xf>
    <xf numFmtId="165" fontId="8" fillId="7" borderId="20" xfId="0" applyFont="1" applyFill="1" applyBorder="1" applyAlignment="1">
      <alignment/>
    </xf>
    <xf numFmtId="165" fontId="8" fillId="7" borderId="21" xfId="0" applyFont="1" applyFill="1" applyBorder="1" applyAlignment="1">
      <alignment/>
    </xf>
    <xf numFmtId="0" fontId="4" fillId="7" borderId="4" xfId="0" applyFont="1" applyFill="1" applyBorder="1" applyAlignment="1">
      <alignment horizontal="center" vertical="top"/>
    </xf>
    <xf numFmtId="0" fontId="8" fillId="7" borderId="4" xfId="0" applyFont="1" applyFill="1" applyBorder="1" applyAlignment="1">
      <alignment wrapText="1"/>
    </xf>
    <xf numFmtId="0" fontId="8" fillId="7" borderId="22" xfId="0" applyFont="1" applyFill="1" applyBorder="1" applyAlignment="1">
      <alignment/>
    </xf>
    <xf numFmtId="0" fontId="8" fillId="7" borderId="23" xfId="0" applyFont="1" applyFill="1" applyBorder="1" applyAlignment="1">
      <alignment/>
    </xf>
    <xf numFmtId="0" fontId="4" fillId="7" borderId="23" xfId="0" applyFont="1" applyFill="1" applyBorder="1" applyAlignment="1">
      <alignment horizontal="center" vertical="top"/>
    </xf>
    <xf numFmtId="0" fontId="8" fillId="7" borderId="23" xfId="0" applyFont="1" applyFill="1" applyBorder="1" applyAlignment="1">
      <alignment wrapText="1"/>
    </xf>
    <xf numFmtId="165" fontId="8" fillId="7" borderId="23" xfId="0" applyFont="1" applyFill="1" applyBorder="1" applyAlignment="1">
      <alignment/>
    </xf>
    <xf numFmtId="0" fontId="8" fillId="7" borderId="24" xfId="0" applyFont="1" applyFill="1" applyBorder="1" applyAlignment="1">
      <alignment/>
    </xf>
    <xf numFmtId="0" fontId="8" fillId="7" borderId="25" xfId="0" applyFont="1" applyFill="1" applyBorder="1" applyAlignment="1">
      <alignment/>
    </xf>
    <xf numFmtId="0" fontId="4" fillId="7" borderId="25" xfId="0" applyFont="1" applyFill="1" applyBorder="1" applyAlignment="1">
      <alignment horizontal="center" vertical="top"/>
    </xf>
    <xf numFmtId="0" fontId="8" fillId="7" borderId="25" xfId="0" applyFont="1" applyFill="1" applyBorder="1" applyAlignment="1">
      <alignment wrapText="1"/>
    </xf>
    <xf numFmtId="165" fontId="8" fillId="7" borderId="25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ill="1" applyBorder="1" applyAlignment="1">
      <alignment horizontal="left"/>
    </xf>
    <xf numFmtId="0" fontId="9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C3" sqref="C3"/>
    </sheetView>
  </sheetViews>
  <sheetFormatPr defaultColWidth="9.140625" defaultRowHeight="12.75" customHeight="1"/>
  <cols>
    <col min="1" max="1" width="5.421875" style="0" customWidth="1"/>
    <col min="2" max="2" width="6.7109375" style="0" customWidth="1"/>
    <col min="3" max="3" width="6.7109375" style="15" customWidth="1"/>
    <col min="4" max="4" width="53.140625" style="0" customWidth="1"/>
    <col min="5" max="5" width="15.00390625" style="0" customWidth="1"/>
    <col min="6" max="6" width="14.00390625" style="0" customWidth="1"/>
    <col min="7" max="7" width="9.421875" style="0" customWidth="1"/>
    <col min="8" max="8" width="15.00390625" style="5" customWidth="1"/>
    <col min="9" max="9" width="14.140625" style="5" customWidth="1"/>
    <col min="10" max="10" width="9.00390625" style="5" customWidth="1"/>
    <col min="11" max="16384" width="11.57421875" style="22" bestFit="1" customWidth="1"/>
  </cols>
  <sheetData>
    <row r="1" spans="1:10" ht="12.75" customHeight="1">
      <c r="A1" s="22"/>
      <c r="B1" s="22"/>
      <c r="C1" s="23"/>
      <c r="D1" s="22"/>
      <c r="E1" s="22"/>
      <c r="F1" s="24"/>
      <c r="G1" s="25"/>
      <c r="H1" s="26"/>
      <c r="I1" s="26"/>
      <c r="J1" s="27"/>
    </row>
    <row r="2" spans="1:10" ht="18.75" customHeight="1">
      <c r="A2" s="80" t="s">
        <v>47</v>
      </c>
      <c r="B2" s="80"/>
      <c r="C2" s="80"/>
      <c r="D2" s="80"/>
      <c r="E2" s="80"/>
      <c r="F2" s="22"/>
      <c r="G2" s="22"/>
      <c r="H2" s="28"/>
      <c r="I2" s="28"/>
      <c r="J2" s="28"/>
    </row>
    <row r="3" spans="1:10" ht="12.75" customHeight="1">
      <c r="A3" s="1"/>
      <c r="B3" s="1"/>
      <c r="C3" s="14"/>
      <c r="D3" s="1"/>
      <c r="E3" s="22"/>
      <c r="F3" s="22"/>
      <c r="G3" s="22"/>
      <c r="H3" s="28"/>
      <c r="I3" s="28"/>
      <c r="J3" s="28"/>
    </row>
    <row r="4" spans="1:10" ht="12.75" customHeight="1" thickBot="1">
      <c r="A4" s="79"/>
      <c r="B4" s="79"/>
      <c r="C4" s="29"/>
      <c r="D4" s="30"/>
      <c r="E4" s="31"/>
      <c r="F4" s="31"/>
      <c r="G4" s="31"/>
      <c r="H4" s="32"/>
      <c r="I4" s="32"/>
      <c r="J4" s="32"/>
    </row>
    <row r="5" spans="1:10" ht="36.75" customHeight="1">
      <c r="A5" s="17" t="s">
        <v>0</v>
      </c>
      <c r="B5" s="18" t="s">
        <v>46</v>
      </c>
      <c r="C5" s="19" t="s">
        <v>45</v>
      </c>
      <c r="D5" s="20" t="s">
        <v>1</v>
      </c>
      <c r="E5" s="21" t="s">
        <v>41</v>
      </c>
      <c r="F5" s="21" t="s">
        <v>42</v>
      </c>
      <c r="G5" s="21" t="s">
        <v>39</v>
      </c>
      <c r="H5" s="21" t="s">
        <v>43</v>
      </c>
      <c r="I5" s="21" t="s">
        <v>44</v>
      </c>
      <c r="J5" s="21" t="s">
        <v>40</v>
      </c>
    </row>
    <row r="6" spans="1:10" ht="12.75" customHeight="1">
      <c r="A6" s="11">
        <v>1</v>
      </c>
      <c r="B6" s="11">
        <v>2</v>
      </c>
      <c r="C6" s="13">
        <v>3</v>
      </c>
      <c r="D6" s="11">
        <v>4</v>
      </c>
      <c r="E6" s="12">
        <v>6</v>
      </c>
      <c r="F6" s="12">
        <v>7</v>
      </c>
      <c r="G6" s="12">
        <v>8</v>
      </c>
      <c r="H6" s="12">
        <v>9</v>
      </c>
      <c r="I6" s="12">
        <v>10</v>
      </c>
      <c r="J6" s="12">
        <v>11</v>
      </c>
    </row>
    <row r="7" ht="20.25" customHeight="1" thickBot="1"/>
    <row r="8" spans="1:10" ht="16.5" customHeight="1" thickBot="1">
      <c r="A8" s="2" t="s">
        <v>4</v>
      </c>
      <c r="B8" s="2" t="s">
        <v>2</v>
      </c>
      <c r="C8" s="16" t="s">
        <v>2</v>
      </c>
      <c r="D8" s="3" t="s">
        <v>5</v>
      </c>
      <c r="E8" s="6">
        <f>SUM(E9)</f>
        <v>4938722</v>
      </c>
      <c r="F8" s="6">
        <f>SUM(F9)</f>
        <v>2373315.68</v>
      </c>
      <c r="G8" s="4">
        <v>47.12</v>
      </c>
      <c r="H8" s="6">
        <f>SUM(H9)</f>
        <v>4933921.54</v>
      </c>
      <c r="I8" s="6">
        <f>SUM(I9)</f>
        <v>0</v>
      </c>
      <c r="J8" s="6">
        <f aca="true" t="shared" si="0" ref="J8:J21">SUM(I8/H8)*100</f>
        <v>0</v>
      </c>
    </row>
    <row r="9" spans="1:10" ht="18" customHeight="1" thickBot="1">
      <c r="A9" s="2" t="s">
        <v>2</v>
      </c>
      <c r="B9" s="2" t="s">
        <v>6</v>
      </c>
      <c r="C9" s="16" t="s">
        <v>2</v>
      </c>
      <c r="D9" s="3" t="s">
        <v>7</v>
      </c>
      <c r="E9" s="6">
        <f>SUM(E10:E10)</f>
        <v>4938722</v>
      </c>
      <c r="F9" s="6">
        <f>SUM(F10:F10)</f>
        <v>2373315.68</v>
      </c>
      <c r="G9" s="4">
        <v>48.06</v>
      </c>
      <c r="H9" s="6">
        <f>SUM(H10:H10)</f>
        <v>4933921.54</v>
      </c>
      <c r="I9" s="6">
        <f>SUM(I10:I10)</f>
        <v>0</v>
      </c>
      <c r="J9" s="6">
        <f t="shared" si="0"/>
        <v>0</v>
      </c>
    </row>
    <row r="10" spans="1:10" s="76" customFormat="1" ht="56.25" customHeight="1" thickBot="1">
      <c r="A10" s="42" t="s">
        <v>2</v>
      </c>
      <c r="B10" s="43" t="s">
        <v>2</v>
      </c>
      <c r="C10" s="44" t="s">
        <v>8</v>
      </c>
      <c r="D10" s="45" t="s">
        <v>9</v>
      </c>
      <c r="E10" s="46">
        <v>4938722</v>
      </c>
      <c r="F10" s="46">
        <v>2373315.68</v>
      </c>
      <c r="G10" s="46">
        <v>48.06</v>
      </c>
      <c r="H10" s="47">
        <v>4933921.54</v>
      </c>
      <c r="I10" s="46">
        <v>0</v>
      </c>
      <c r="J10" s="48">
        <v>0</v>
      </c>
    </row>
    <row r="11" ht="21.75" customHeight="1" thickBot="1">
      <c r="J11" s="40"/>
    </row>
    <row r="12" spans="1:10" ht="18.75" customHeight="1" thickBot="1">
      <c r="A12" s="2" t="s">
        <v>10</v>
      </c>
      <c r="B12" s="2" t="s">
        <v>2</v>
      </c>
      <c r="C12" s="16" t="s">
        <v>2</v>
      </c>
      <c r="D12" s="3" t="s">
        <v>11</v>
      </c>
      <c r="E12" s="6">
        <f>SUM(E13,E16)</f>
        <v>3072913</v>
      </c>
      <c r="F12" s="6">
        <f>SUM(F13,F16)</f>
        <v>2007940.3099999998</v>
      </c>
      <c r="G12" s="4">
        <v>76.16</v>
      </c>
      <c r="H12" s="6">
        <f>SUM(H13,H16)</f>
        <v>2373877.71</v>
      </c>
      <c r="I12" s="6">
        <f>SUM(I13,I16)</f>
        <v>2822061</v>
      </c>
      <c r="J12" s="6">
        <f t="shared" si="0"/>
        <v>118.87979688726259</v>
      </c>
    </row>
    <row r="13" spans="1:10" ht="18" customHeight="1" thickBot="1">
      <c r="A13" s="2" t="s">
        <v>2</v>
      </c>
      <c r="B13" s="2" t="s">
        <v>12</v>
      </c>
      <c r="C13" s="16" t="s">
        <v>2</v>
      </c>
      <c r="D13" s="3" t="s">
        <v>13</v>
      </c>
      <c r="E13" s="6">
        <f>SUM(E14:E15)</f>
        <v>3022913</v>
      </c>
      <c r="F13" s="6">
        <f>SUM(F14:F15)</f>
        <v>2007940.3099999998</v>
      </c>
      <c r="G13" s="4">
        <v>76.83</v>
      </c>
      <c r="H13" s="6">
        <f>SUM(H14:H15)</f>
        <v>2323877.71</v>
      </c>
      <c r="I13" s="6">
        <f>SUM(I14:I15)</f>
        <v>2822061</v>
      </c>
      <c r="J13" s="6">
        <f t="shared" si="0"/>
        <v>121.4375863177413</v>
      </c>
    </row>
    <row r="14" spans="1:10" s="76" customFormat="1" ht="38.25">
      <c r="A14" s="49" t="s">
        <v>2</v>
      </c>
      <c r="B14" s="50" t="s">
        <v>2</v>
      </c>
      <c r="C14" s="64" t="s">
        <v>14</v>
      </c>
      <c r="D14" s="65" t="s">
        <v>15</v>
      </c>
      <c r="E14" s="51">
        <v>38976</v>
      </c>
      <c r="F14" s="51">
        <v>51121.39</v>
      </c>
      <c r="G14" s="51">
        <v>131.16</v>
      </c>
      <c r="H14" s="51">
        <v>69371.71</v>
      </c>
      <c r="I14" s="51">
        <v>44144</v>
      </c>
      <c r="J14" s="52">
        <f t="shared" si="0"/>
        <v>63.63400873353129</v>
      </c>
    </row>
    <row r="15" spans="1:10" s="76" customFormat="1" ht="30.75" customHeight="1" thickBot="1">
      <c r="A15" s="49" t="s">
        <v>2</v>
      </c>
      <c r="B15" s="50" t="s">
        <v>2</v>
      </c>
      <c r="C15" s="64" t="s">
        <v>16</v>
      </c>
      <c r="D15" s="65" t="s">
        <v>17</v>
      </c>
      <c r="E15" s="51">
        <v>2983937</v>
      </c>
      <c r="F15" s="51">
        <v>1956818.92</v>
      </c>
      <c r="G15" s="51">
        <v>65.58</v>
      </c>
      <c r="H15" s="51">
        <v>2254506</v>
      </c>
      <c r="I15" s="51">
        <v>2777917</v>
      </c>
      <c r="J15" s="52">
        <f t="shared" si="0"/>
        <v>123.2162167676644</v>
      </c>
    </row>
    <row r="16" spans="1:10" s="77" customFormat="1" ht="18.75" customHeight="1" thickBot="1">
      <c r="A16" s="53" t="s">
        <v>2</v>
      </c>
      <c r="B16" s="53" t="s">
        <v>18</v>
      </c>
      <c r="C16" s="54" t="s">
        <v>2</v>
      </c>
      <c r="D16" s="55" t="s">
        <v>3</v>
      </c>
      <c r="E16" s="56">
        <f>SUM(E17)</f>
        <v>50000</v>
      </c>
      <c r="F16" s="56">
        <f>SUM(F17)</f>
        <v>0</v>
      </c>
      <c r="G16" s="57">
        <f>0-0</f>
        <v>0</v>
      </c>
      <c r="H16" s="56">
        <f>SUM(H17)</f>
        <v>50000</v>
      </c>
      <c r="I16" s="56">
        <f>SUM(I17)</f>
        <v>0</v>
      </c>
      <c r="J16" s="56">
        <f t="shared" si="0"/>
        <v>0</v>
      </c>
    </row>
    <row r="17" spans="1:10" s="76" customFormat="1" ht="45.75" customHeight="1" thickBot="1">
      <c r="A17" s="58" t="s">
        <v>2</v>
      </c>
      <c r="B17" s="59" t="s">
        <v>2</v>
      </c>
      <c r="C17" s="60" t="s">
        <v>19</v>
      </c>
      <c r="D17" s="61" t="s">
        <v>20</v>
      </c>
      <c r="E17" s="62">
        <v>50000</v>
      </c>
      <c r="F17" s="62">
        <f>0-0</f>
        <v>0</v>
      </c>
      <c r="G17" s="62">
        <f>0-0</f>
        <v>0</v>
      </c>
      <c r="H17" s="62">
        <v>50000</v>
      </c>
      <c r="I17" s="62">
        <v>0</v>
      </c>
      <c r="J17" s="63">
        <f t="shared" si="0"/>
        <v>0</v>
      </c>
    </row>
    <row r="18" ht="12.75" customHeight="1">
      <c r="J18" s="38"/>
    </row>
    <row r="19" ht="12.75" customHeight="1" thickBot="1">
      <c r="J19" s="41"/>
    </row>
    <row r="20" spans="1:10" ht="18.75" customHeight="1" thickBot="1">
      <c r="A20" s="2" t="s">
        <v>21</v>
      </c>
      <c r="B20" s="2" t="s">
        <v>2</v>
      </c>
      <c r="C20" s="16" t="s">
        <v>2</v>
      </c>
      <c r="D20" s="3" t="s">
        <v>22</v>
      </c>
      <c r="E20" s="6">
        <f>SUM(E21)</f>
        <v>427100</v>
      </c>
      <c r="F20" s="6">
        <f>SUM(F21)</f>
        <v>0</v>
      </c>
      <c r="G20" s="4">
        <v>53.22</v>
      </c>
      <c r="H20" s="6">
        <f>SUM(H21)</f>
        <v>394270.79</v>
      </c>
      <c r="I20" s="6">
        <f>SUM(I21)</f>
        <v>0</v>
      </c>
      <c r="J20" s="6">
        <f t="shared" si="0"/>
        <v>0</v>
      </c>
    </row>
    <row r="21" spans="1:10" ht="18.75" customHeight="1" thickBot="1">
      <c r="A21" s="2" t="s">
        <v>2</v>
      </c>
      <c r="B21" s="2" t="s">
        <v>23</v>
      </c>
      <c r="C21" s="16" t="s">
        <v>2</v>
      </c>
      <c r="D21" s="3" t="s">
        <v>24</v>
      </c>
      <c r="E21" s="6">
        <f>SUM(E22:E22)</f>
        <v>427100</v>
      </c>
      <c r="F21" s="6">
        <f>SUM(F22:F22)</f>
        <v>0</v>
      </c>
      <c r="G21" s="4">
        <v>47.66</v>
      </c>
      <c r="H21" s="6">
        <f>SUM(H22:H22)</f>
        <v>394270.79</v>
      </c>
      <c r="I21" s="6">
        <f>SUM(I22:I22)</f>
        <v>0</v>
      </c>
      <c r="J21" s="6">
        <f t="shared" si="0"/>
        <v>0</v>
      </c>
    </row>
    <row r="22" spans="1:10" s="76" customFormat="1" ht="54.75" customHeight="1" thickBot="1">
      <c r="A22" s="49" t="s">
        <v>2</v>
      </c>
      <c r="B22" s="50" t="s">
        <v>2</v>
      </c>
      <c r="C22" s="64" t="s">
        <v>25</v>
      </c>
      <c r="D22" s="65" t="s">
        <v>26</v>
      </c>
      <c r="E22" s="51">
        <v>427100</v>
      </c>
      <c r="F22" s="51">
        <f>0-0</f>
        <v>0</v>
      </c>
      <c r="G22" s="51">
        <f>0-0</f>
        <v>0</v>
      </c>
      <c r="H22" s="51">
        <v>394270.79</v>
      </c>
      <c r="I22" s="51">
        <v>0</v>
      </c>
      <c r="J22" s="52">
        <v>0</v>
      </c>
    </row>
    <row r="23" ht="12.75" customHeight="1">
      <c r="J23" s="38"/>
    </row>
    <row r="24" ht="12.75" customHeight="1" thickBot="1">
      <c r="J24" s="41"/>
    </row>
    <row r="25" spans="1:10" ht="21" customHeight="1" thickBot="1">
      <c r="A25" s="2" t="s">
        <v>27</v>
      </c>
      <c r="B25" s="2" t="s">
        <v>2</v>
      </c>
      <c r="C25" s="16" t="s">
        <v>2</v>
      </c>
      <c r="D25" s="3" t="s">
        <v>28</v>
      </c>
      <c r="E25" s="6">
        <f>SUM(E26,E28,E31)</f>
        <v>2647830</v>
      </c>
      <c r="F25" s="6">
        <f>SUM(F26,F28,F31)</f>
        <v>235303.75</v>
      </c>
      <c r="G25" s="4">
        <v>31.08</v>
      </c>
      <c r="H25" s="6">
        <f>SUM(H26,H28,H31)</f>
        <v>2681187.1100000003</v>
      </c>
      <c r="I25" s="6">
        <f>SUM(I26,I28,I31)</f>
        <v>0</v>
      </c>
      <c r="J25" s="6">
        <f>SUM(I25/H25)*100</f>
        <v>0</v>
      </c>
    </row>
    <row r="26" spans="1:10" ht="19.5" customHeight="1" thickBot="1">
      <c r="A26" s="2" t="s">
        <v>2</v>
      </c>
      <c r="B26" s="2" t="s">
        <v>29</v>
      </c>
      <c r="C26" s="16" t="s">
        <v>2</v>
      </c>
      <c r="D26" s="3" t="s">
        <v>30</v>
      </c>
      <c r="E26" s="6">
        <f>SUM(E27:E27)</f>
        <v>199800</v>
      </c>
      <c r="F26" s="6">
        <f>SUM(F27:F27)</f>
        <v>0</v>
      </c>
      <c r="G26" s="4">
        <v>5.36</v>
      </c>
      <c r="H26" s="6">
        <f>SUM(H27:H27)</f>
        <v>427062.39</v>
      </c>
      <c r="I26" s="6">
        <f>SUM(I27:I27)</f>
        <v>0</v>
      </c>
      <c r="J26" s="6">
        <f aca="true" t="shared" si="1" ref="J26:J32">SUM(I26/H26)*100</f>
        <v>0</v>
      </c>
    </row>
    <row r="27" spans="1:10" s="76" customFormat="1" ht="57.75" customHeight="1" thickBot="1">
      <c r="A27" s="66" t="s">
        <v>2</v>
      </c>
      <c r="B27" s="67" t="s">
        <v>2</v>
      </c>
      <c r="C27" s="68" t="s">
        <v>25</v>
      </c>
      <c r="D27" s="69" t="s">
        <v>26</v>
      </c>
      <c r="E27" s="70">
        <v>199800</v>
      </c>
      <c r="F27" s="70">
        <f>0-0</f>
        <v>0</v>
      </c>
      <c r="G27" s="70">
        <f>0-0</f>
        <v>0</v>
      </c>
      <c r="H27" s="70">
        <v>427062.39</v>
      </c>
      <c r="I27" s="70">
        <v>0</v>
      </c>
      <c r="J27" s="70">
        <f t="shared" si="1"/>
        <v>0</v>
      </c>
    </row>
    <row r="28" spans="1:10" ht="24" customHeight="1" thickBot="1">
      <c r="A28" s="2" t="s">
        <v>2</v>
      </c>
      <c r="B28" s="2" t="s">
        <v>31</v>
      </c>
      <c r="C28" s="16" t="s">
        <v>2</v>
      </c>
      <c r="D28" s="3" t="s">
        <v>32</v>
      </c>
      <c r="E28" s="6">
        <f>SUM(E29:E30)</f>
        <v>665400</v>
      </c>
      <c r="F28" s="6">
        <f>SUM(F29:F30)</f>
        <v>101536.86</v>
      </c>
      <c r="G28" s="4">
        <v>43.58</v>
      </c>
      <c r="H28" s="6">
        <f>SUM(H29:H30)</f>
        <v>733367.13</v>
      </c>
      <c r="I28" s="6">
        <f>SUM(I29:I30)</f>
        <v>0</v>
      </c>
      <c r="J28" s="6">
        <f t="shared" si="1"/>
        <v>0</v>
      </c>
    </row>
    <row r="29" spans="1:10" s="76" customFormat="1" ht="18" customHeight="1">
      <c r="A29" s="49" t="s">
        <v>2</v>
      </c>
      <c r="B29" s="50" t="s">
        <v>2</v>
      </c>
      <c r="C29" s="64" t="s">
        <v>33</v>
      </c>
      <c r="D29" s="65" t="s">
        <v>34</v>
      </c>
      <c r="E29" s="51">
        <f>0-0</f>
        <v>0</v>
      </c>
      <c r="F29" s="51">
        <v>157.9</v>
      </c>
      <c r="G29" s="51" t="s">
        <v>2</v>
      </c>
      <c r="H29" s="51">
        <v>157.9</v>
      </c>
      <c r="I29" s="51">
        <v>0</v>
      </c>
      <c r="J29" s="51">
        <f t="shared" si="1"/>
        <v>0</v>
      </c>
    </row>
    <row r="30" spans="1:10" s="76" customFormat="1" ht="51.75" customHeight="1" thickBot="1">
      <c r="A30" s="66" t="s">
        <v>2</v>
      </c>
      <c r="B30" s="67" t="s">
        <v>2</v>
      </c>
      <c r="C30" s="68" t="s">
        <v>25</v>
      </c>
      <c r="D30" s="69" t="s">
        <v>26</v>
      </c>
      <c r="E30" s="70">
        <v>665400</v>
      </c>
      <c r="F30" s="70">
        <v>101378.96</v>
      </c>
      <c r="G30" s="70">
        <v>15.24</v>
      </c>
      <c r="H30" s="70">
        <v>733209.23</v>
      </c>
      <c r="I30" s="70">
        <v>0</v>
      </c>
      <c r="J30" s="70">
        <f t="shared" si="1"/>
        <v>0</v>
      </c>
    </row>
    <row r="31" spans="1:10" ht="24" customHeight="1" thickBot="1">
      <c r="A31" s="2" t="s">
        <v>2</v>
      </c>
      <c r="B31" s="2" t="s">
        <v>35</v>
      </c>
      <c r="C31" s="16" t="s">
        <v>2</v>
      </c>
      <c r="D31" s="3" t="s">
        <v>36</v>
      </c>
      <c r="E31" s="6">
        <f>SUM(E32:E32)</f>
        <v>1782630</v>
      </c>
      <c r="F31" s="6">
        <f>SUM(F32:F32)</f>
        <v>133766.89</v>
      </c>
      <c r="G31" s="4">
        <v>7.77</v>
      </c>
      <c r="H31" s="6">
        <f>SUM(H32:H32)</f>
        <v>1520757.59</v>
      </c>
      <c r="I31" s="6">
        <f>SUM(I32:I32)</f>
        <v>0</v>
      </c>
      <c r="J31" s="6">
        <f t="shared" si="1"/>
        <v>0</v>
      </c>
    </row>
    <row r="32" spans="1:10" s="76" customFormat="1" ht="51">
      <c r="A32" s="71" t="s">
        <v>2</v>
      </c>
      <c r="B32" s="72" t="s">
        <v>2</v>
      </c>
      <c r="C32" s="73" t="s">
        <v>25</v>
      </c>
      <c r="D32" s="74" t="s">
        <v>26</v>
      </c>
      <c r="E32" s="75">
        <v>1782630</v>
      </c>
      <c r="F32" s="75">
        <v>133766.89</v>
      </c>
      <c r="G32" s="75">
        <v>7.5</v>
      </c>
      <c r="H32" s="75">
        <v>1520757.59</v>
      </c>
      <c r="I32" s="75">
        <v>0</v>
      </c>
      <c r="J32" s="75">
        <f t="shared" si="1"/>
        <v>0</v>
      </c>
    </row>
    <row r="33" spans="1:10" s="78" customFormat="1" ht="19.5" customHeight="1" thickBot="1">
      <c r="A33" s="33" t="s">
        <v>2</v>
      </c>
      <c r="B33" s="33" t="s">
        <v>2</v>
      </c>
      <c r="C33" s="34"/>
      <c r="D33" s="35"/>
      <c r="E33" s="36"/>
      <c r="F33" s="36"/>
      <c r="G33" s="37"/>
      <c r="H33" s="36"/>
      <c r="I33" s="36"/>
      <c r="J33" s="36"/>
    </row>
    <row r="34" spans="1:10" ht="21" customHeight="1" thickBot="1">
      <c r="A34" s="2">
        <v>900</v>
      </c>
      <c r="B34" s="2" t="s">
        <v>2</v>
      </c>
      <c r="C34" s="16" t="s">
        <v>2</v>
      </c>
      <c r="D34" s="3" t="s">
        <v>49</v>
      </c>
      <c r="E34" s="6">
        <f>SUM(E35)</f>
        <v>768911</v>
      </c>
      <c r="F34" s="6">
        <f>SUM(F35)</f>
        <v>211006.68</v>
      </c>
      <c r="G34" s="4">
        <v>31.08</v>
      </c>
      <c r="H34" s="6">
        <f>SUM(H35)</f>
        <v>776056.6799999999</v>
      </c>
      <c r="I34" s="6">
        <f>SUM(I35)</f>
        <v>447960</v>
      </c>
      <c r="J34" s="6">
        <f>SUM(I34/H34)*100</f>
        <v>57.722587994474836</v>
      </c>
    </row>
    <row r="35" spans="1:10" ht="20.25" customHeight="1" thickBot="1">
      <c r="A35" s="2" t="s">
        <v>2</v>
      </c>
      <c r="B35" s="2" t="s">
        <v>37</v>
      </c>
      <c r="C35" s="16" t="s">
        <v>2</v>
      </c>
      <c r="D35" s="3" t="s">
        <v>38</v>
      </c>
      <c r="E35" s="6">
        <f>SUM(E36:E37)</f>
        <v>768911</v>
      </c>
      <c r="F35" s="6">
        <f>SUM(F36:F37)</f>
        <v>211006.68</v>
      </c>
      <c r="G35" s="4">
        <v>27.74</v>
      </c>
      <c r="H35" s="6">
        <f>SUM(H36:H37)</f>
        <v>776056.6799999999</v>
      </c>
      <c r="I35" s="6">
        <f>SUM(I36:I37)</f>
        <v>447960</v>
      </c>
      <c r="J35" s="6">
        <f aca="true" t="shared" si="2" ref="J35:J40">SUM(I35/H35)*100</f>
        <v>57.722587994474836</v>
      </c>
    </row>
    <row r="36" spans="1:10" s="76" customFormat="1" ht="56.25" customHeight="1">
      <c r="A36" s="49" t="s">
        <v>2</v>
      </c>
      <c r="B36" s="50" t="s">
        <v>2</v>
      </c>
      <c r="C36" s="64" t="s">
        <v>8</v>
      </c>
      <c r="D36" s="65" t="s">
        <v>9</v>
      </c>
      <c r="E36" s="51">
        <v>217783</v>
      </c>
      <c r="F36" s="51">
        <v>211006.68</v>
      </c>
      <c r="G36" s="51">
        <v>96.89</v>
      </c>
      <c r="H36" s="51">
        <v>212706.68</v>
      </c>
      <c r="I36" s="51">
        <v>0</v>
      </c>
      <c r="J36" s="51">
        <f t="shared" si="2"/>
        <v>0</v>
      </c>
    </row>
    <row r="37" spans="1:10" s="76" customFormat="1" ht="57" customHeight="1" thickBot="1">
      <c r="A37" s="66" t="s">
        <v>2</v>
      </c>
      <c r="B37" s="67" t="s">
        <v>2</v>
      </c>
      <c r="C37" s="68" t="s">
        <v>25</v>
      </c>
      <c r="D37" s="69" t="s">
        <v>26</v>
      </c>
      <c r="E37" s="70">
        <v>551128</v>
      </c>
      <c r="F37" s="70">
        <f>0-0</f>
        <v>0</v>
      </c>
      <c r="G37" s="70">
        <f>0-0</f>
        <v>0</v>
      </c>
      <c r="H37" s="70">
        <v>563350</v>
      </c>
      <c r="I37" s="70">
        <v>447960</v>
      </c>
      <c r="J37" s="70">
        <f t="shared" si="2"/>
        <v>79.51717404810509</v>
      </c>
    </row>
    <row r="38" ht="12.75" customHeight="1">
      <c r="J38" s="38"/>
    </row>
    <row r="39" ht="12.75" customHeight="1" thickBot="1">
      <c r="J39" s="39"/>
    </row>
    <row r="40" spans="4:10" ht="22.5" customHeight="1" thickBot="1">
      <c r="D40" s="9" t="s">
        <v>48</v>
      </c>
      <c r="E40" s="7">
        <f>SUM(E8,E12,E20,E25,E35)</f>
        <v>11855476</v>
      </c>
      <c r="F40" s="7">
        <f>SUM(F8,F12,F20,F25,F35)</f>
        <v>4827566.42</v>
      </c>
      <c r="G40" s="10">
        <v>71.24</v>
      </c>
      <c r="H40" s="7">
        <f>SUM(H8,H12,H20,H25,H35)</f>
        <v>11159313.83</v>
      </c>
      <c r="I40" s="7">
        <f>SUM(I8,I12,I20,I25,I35)</f>
        <v>3270021</v>
      </c>
      <c r="J40" s="8">
        <f t="shared" si="2"/>
        <v>29.30306513299304</v>
      </c>
    </row>
  </sheetData>
  <mergeCells count="2">
    <mergeCell ref="A2:E2"/>
    <mergeCell ref="A4:B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56" r:id="rId1"/>
  <headerFooter alignWithMargins="0">
    <oddHeader>&amp;R&amp;"Arial,Pogrubiony"&amp;14Zał.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11.57421875" style="0" bestFit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11.57421875" style="0" bestFit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w Brzegu</cp:lastModifiedBy>
  <cp:lastPrinted>2012-11-14T09:01:33Z</cp:lastPrinted>
  <dcterms:created xsi:type="dcterms:W3CDTF">2012-10-23T11:23:44Z</dcterms:created>
  <dcterms:modified xsi:type="dcterms:W3CDTF">2012-11-14T11:23:50Z</dcterms:modified>
  <cp:category/>
  <cp:version/>
  <cp:contentType/>
  <cp:contentStatus/>
</cp:coreProperties>
</file>