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'Arkusz1'!$A$1:$C$336</definedName>
  </definedNames>
  <calcPr fullCalcOnLoad="1"/>
</workbook>
</file>

<file path=xl/comments1.xml><?xml version="1.0" encoding="utf-8"?>
<comments xmlns="http://schemas.openxmlformats.org/spreadsheetml/2006/main">
  <authors>
    <author>gfronckiewicz</author>
  </authors>
  <commentList>
    <comment ref="A242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  <comment ref="A267" authorId="0">
      <text>
        <r>
          <rPr>
            <b/>
            <sz val="9"/>
            <rFont val="Tahoma"/>
            <family val="0"/>
          </rPr>
          <t>gfronckiewicz: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<sst xmlns="http://schemas.openxmlformats.org/spreadsheetml/2006/main" count="262" uniqueCount="100">
  <si>
    <t>Dział</t>
  </si>
  <si>
    <t>rozdział</t>
  </si>
  <si>
    <t xml:space="preserve"> </t>
  </si>
  <si>
    <t>Wyszczególnienie</t>
  </si>
  <si>
    <t>Plan</t>
  </si>
  <si>
    <t>Rolnictwo i łowiectwo</t>
  </si>
  <si>
    <t>Pozostała działalność</t>
  </si>
  <si>
    <t>wydatki bieżące</t>
  </si>
  <si>
    <t>Transport i łączność</t>
  </si>
  <si>
    <t>Lokalny transport zbiorowy</t>
  </si>
  <si>
    <t>Drogi publiczne gminne</t>
  </si>
  <si>
    <t>Gospodarka mieszkaniowa</t>
  </si>
  <si>
    <t>wydatki  bieżące</t>
  </si>
  <si>
    <t>Działalność usługowa</t>
  </si>
  <si>
    <t>Administracja publiczna</t>
  </si>
  <si>
    <t>w tym: wynagrodzenia i pochodne od wynagrodzeń</t>
  </si>
  <si>
    <t>Straż Miejska</t>
  </si>
  <si>
    <t>Bezpieczeństwo publiczne i ochrona p.poż.</t>
  </si>
  <si>
    <t>Obsługa długu publicznego</t>
  </si>
  <si>
    <t>Różne rozliczenia</t>
  </si>
  <si>
    <t>Oświata i wychowanie</t>
  </si>
  <si>
    <t>w tym: dotacje</t>
  </si>
  <si>
    <t>Ochrona zdrowia</t>
  </si>
  <si>
    <t>w tym: świadczenia na rzecz osób fizycznych</t>
  </si>
  <si>
    <t xml:space="preserve">wydatki bieżące </t>
  </si>
  <si>
    <t xml:space="preserve">Edukacyjna opieka wychowawcza </t>
  </si>
  <si>
    <t>Gospodarka komunalna i ochrona środowiska</t>
  </si>
  <si>
    <t>Kultura i ochrona dziedzictwa naodowego</t>
  </si>
  <si>
    <t>R a z e m      w y d a t k i</t>
  </si>
  <si>
    <t>w zł</t>
  </si>
  <si>
    <t>Pomoc społeczna</t>
  </si>
  <si>
    <t>rezerwa ogólna</t>
  </si>
  <si>
    <t>w tym: wydatki bieżace</t>
  </si>
  <si>
    <t xml:space="preserve">rezerwa celowa </t>
  </si>
  <si>
    <t>Gospodarka gruntami i nieruchomościami</t>
  </si>
  <si>
    <t>Plany zagospodarowania przestrzennego</t>
  </si>
  <si>
    <t>Opracowania geodezyjne i kartograficzne</t>
  </si>
  <si>
    <t>Urzędy wojewódzkie</t>
  </si>
  <si>
    <t>Rada miasta</t>
  </si>
  <si>
    <t>Urząd miasta</t>
  </si>
  <si>
    <t>Obrona cywilna</t>
  </si>
  <si>
    <t>Obsługa papierów wart., kredytów i pożyczek jst</t>
  </si>
  <si>
    <t>Rezerwy ogólne i celowe</t>
  </si>
  <si>
    <t>Szkoły podstawowe</t>
  </si>
  <si>
    <t>Przedszkola</t>
  </si>
  <si>
    <t>Gimnazja</t>
  </si>
  <si>
    <t>Dokształcanie i doskonalenie nauczycieli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</si>
  <si>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</si>
  <si>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</si>
  <si>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</si>
  <si>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</si>
  <si>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Dodatki mieszkaniowe</t>
  </si>
  <si>
    <t>Ośrodki pomocy społecznej</t>
  </si>
  <si>
    <t>Jednostki specjalistycznego poradnictwa, mieszkania chronione i ośrodki interwencji kryzysowej</t>
  </si>
  <si>
    <t>Usługi opiekuńcze i specjalistyczne usługi opiekuńcze</t>
  </si>
  <si>
    <t>Żłobki</t>
  </si>
  <si>
    <t>Pozostałe zadania w zakresie polityki społecznej</t>
  </si>
  <si>
    <t>Świetlice szkolne</t>
  </si>
  <si>
    <t>Gospodarka ściekowa i ochrona wód</t>
  </si>
  <si>
    <t>Gospodarka odpadami</t>
  </si>
  <si>
    <t>Oczyszczanie miast i wsi</t>
  </si>
  <si>
    <t>Utrzymanie zieleni w miastach i gminach</t>
  </si>
  <si>
    <t>Oświetlenie ulic, placów i dróg</t>
  </si>
  <si>
    <t>Domy i ośrodki kultury, świetlice i kluby</t>
  </si>
  <si>
    <t>Biblioteki</t>
  </si>
  <si>
    <t>Ochrona zabytków i opieka nad zabytkami</t>
  </si>
  <si>
    <t>Obiekty sportowe</t>
  </si>
  <si>
    <t>Cmentarze</t>
  </si>
  <si>
    <t>Promocja jednostek samorządu terytorialnego</t>
  </si>
  <si>
    <t>wydatki na obsługę długu jst</t>
  </si>
  <si>
    <t>Dowożenie uczniów do szkół</t>
  </si>
  <si>
    <t>Pomoc materialna dla uczniów</t>
  </si>
  <si>
    <t>Zwalczanie narkomanii</t>
  </si>
  <si>
    <t>* na realizację zadań własnych z zakresu zarządzania kryzysowego</t>
  </si>
  <si>
    <t>Turystyka</t>
  </si>
  <si>
    <t>Obrona narodowa</t>
  </si>
  <si>
    <t>Pozostałe wydatki obronne</t>
  </si>
  <si>
    <t>w tym: wydatki związane z realizacją zadań statutowych</t>
  </si>
  <si>
    <t xml:space="preserve">           wydatki związane z realizacją zadań statutowych</t>
  </si>
  <si>
    <t xml:space="preserve">           wynagrodzenia i pochodne od wynagrodzeń</t>
  </si>
  <si>
    <t xml:space="preserve">           wydatki na programy finansowane z udziałem środków,</t>
  </si>
  <si>
    <t xml:space="preserve">           o których mowa w art. 5 ust. 1 pkt 2 i 3 u.f.p.</t>
  </si>
  <si>
    <t>Zarządzanie kryzysowe</t>
  </si>
  <si>
    <t xml:space="preserve">           dotacje</t>
  </si>
  <si>
    <t>Zadania w zakresie przeciwdziałania przemocy w rodzinie</t>
  </si>
  <si>
    <t>010</t>
  </si>
  <si>
    <t>01095</t>
  </si>
  <si>
    <t>Zasiłki stałe</t>
  </si>
  <si>
    <t xml:space="preserve">           świadczenia na rzecz osób fizycznych</t>
  </si>
  <si>
    <t>Wpływy i wydatki związane z gromadzeniem środków z opłat i kar za korzystanie ze środowiska</t>
  </si>
  <si>
    <t>Rodziny zastępcze</t>
  </si>
  <si>
    <t>Kultura fizyczna</t>
  </si>
  <si>
    <t>Zadania w zakresie kultury fizycznej</t>
  </si>
  <si>
    <t>Składki na ubezpieczenia zdrowotne opłacane za osoby pobierające niektóre świadczenia z pomocy społecznej, niektóre świadczenia rodzinne oraz za osoby uczestniczące w zajęciach w centrum integracji społecznej</t>
  </si>
  <si>
    <t>Zadania w zakresie upowszechniania turystyki</t>
  </si>
  <si>
    <t>Urzędy naczelnych organów władzy państwowej, kontroli i ochrony prawa oraz sądownictwa</t>
  </si>
  <si>
    <t>Urzędy naczelnych organów władzy państwowej, kontroli i ochrony prawa</t>
  </si>
  <si>
    <t>na 2014 r.</t>
  </si>
  <si>
    <t>Inne formy wychowania przedszkolnego</t>
  </si>
  <si>
    <t>PLAN WYDATKÓW BUDŻETOWYCH NA 2014 ROK - BIEŻĄCE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</si>
</sst>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4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1" fillId="0" borderId="18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8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Border="1" applyAlignment="1">
      <alignment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2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1" fillId="0" borderId="15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2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ont="1" applyBorder="1" applyAlignment="1">
      <alignment/>
    </xf>
    <xf numFmtId="49" fontId="1" fillId="0" borderId="18" xfId="0" applyNumberFormat="1" applyFont="1" applyBorder="1" applyAlignment="1">
      <alignment horizontal="right"/>
    </xf>
    <xf numFmtId="0" fontId="0" fillId="0" borderId="3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Border="1" applyAlignment="1">
      <alignment horizontal="center"/>
    </xf>
    <xf numFmtId="0" fontId="0" fillId="0" borderId="17" xfId="0" applyFont="1" applyBorder="1" applyAlignment="1">
      <alignment/>
    </xf>
    <xf numFmtId="39" fontId="1" fillId="0" borderId="18" xfId="0" applyNumberFormat="1" applyFont="1" applyBorder="1" applyAlignment="1">
      <alignment horizontal="right"/>
    </xf>
    <xf numFmtId="39" fontId="0" fillId="0" borderId="23" xfId="0" applyNumberFormat="1" applyBorder="1" applyAlignment="1">
      <alignment horizontal="right"/>
    </xf>
    <xf numFmtId="39" fontId="0" fillId="0" borderId="22" xfId="0" applyNumberFormat="1" applyBorder="1" applyAlignment="1">
      <alignment horizontal="right"/>
    </xf>
    <xf numFmtId="39" fontId="0" fillId="0" borderId="18" xfId="0" applyNumberFormat="1" applyBorder="1" applyAlignment="1">
      <alignment horizontal="right"/>
    </xf>
    <xf numFmtId="39" fontId="0" fillId="0" borderId="17" xfId="0" applyNumberFormat="1" applyBorder="1" applyAlignment="1">
      <alignment horizontal="right"/>
    </xf>
    <xf numFmtId="39" fontId="0" fillId="0" borderId="24" xfId="0" applyNumberFormat="1" applyBorder="1" applyAlignment="1">
      <alignment horizontal="right"/>
    </xf>
    <xf numFmtId="39" fontId="0" fillId="0" borderId="17" xfId="0" applyNumberFormat="1" applyBorder="1" applyAlignment="1">
      <alignment/>
    </xf>
    <xf numFmtId="39" fontId="1" fillId="0" borderId="18" xfId="0" applyNumberFormat="1" applyFont="1" applyBorder="1" applyAlignment="1">
      <alignment/>
    </xf>
    <xf numFmtId="39" fontId="0" fillId="0" borderId="24" xfId="0" applyNumberFormat="1" applyBorder="1" applyAlignment="1">
      <alignment/>
    </xf>
    <xf numFmtId="39" fontId="0" fillId="0" borderId="22" xfId="0" applyNumberFormat="1" applyBorder="1" applyAlignment="1">
      <alignment/>
    </xf>
    <xf numFmtId="39" fontId="0" fillId="0" borderId="18" xfId="0" applyNumberFormat="1" applyBorder="1" applyAlignment="1">
      <alignment/>
    </xf>
    <xf numFmtId="39" fontId="0" fillId="0" borderId="23" xfId="0" applyNumberFormat="1" applyBorder="1" applyAlignment="1">
      <alignment/>
    </xf>
    <xf numFmtId="39" fontId="0" fillId="0" borderId="22" xfId="0" applyNumberFormat="1" applyFont="1" applyBorder="1" applyAlignment="1">
      <alignment/>
    </xf>
    <xf numFmtId="39" fontId="0" fillId="0" borderId="24" xfId="0" applyNumberFormat="1" applyFont="1" applyBorder="1" applyAlignment="1">
      <alignment/>
    </xf>
    <xf numFmtId="39" fontId="0" fillId="0" borderId="31" xfId="0" applyNumberFormat="1" applyBorder="1" applyAlignment="1">
      <alignment/>
    </xf>
    <xf numFmtId="39" fontId="0" fillId="0" borderId="34" xfId="0" applyNumberFormat="1" applyBorder="1" applyAlignment="1">
      <alignment/>
    </xf>
    <xf numFmtId="39" fontId="0" fillId="0" borderId="26" xfId="0" applyNumberFormat="1" applyBorder="1" applyAlignment="1">
      <alignment/>
    </xf>
    <xf numFmtId="39" fontId="0" fillId="0" borderId="22" xfId="0" applyNumberFormat="1" applyFont="1" applyBorder="1" applyAlignment="1">
      <alignment/>
    </xf>
    <xf numFmtId="39" fontId="1" fillId="0" borderId="24" xfId="0" applyNumberFormat="1" applyFont="1" applyBorder="1" applyAlignment="1">
      <alignment/>
    </xf>
    <xf numFmtId="39" fontId="0" fillId="0" borderId="25" xfId="0" applyNumberFormat="1" applyBorder="1" applyAlignment="1">
      <alignment/>
    </xf>
    <xf numFmtId="39" fontId="1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3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5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29" xfId="0" applyBorder="1" applyAlignment="1">
      <alignment/>
    </xf>
    <xf numFmtId="39" fontId="0" fillId="0" borderId="29" xfId="0" applyNumberFormat="1" applyBorder="1" applyAlignment="1">
      <alignment/>
    </xf>
    <xf numFmtId="0" fontId="0" fillId="0" borderId="24" xfId="0" applyFont="1" applyBorder="1" applyAlignment="1">
      <alignment wrapText="1"/>
    </xf>
    <xf numFmtId="39" fontId="0" fillId="0" borderId="15" xfId="0" applyNumberFormat="1" applyBorder="1" applyAlignment="1">
      <alignment/>
    </xf>
    <xf numFmtId="49" fontId="0" fillId="0" borderId="24" xfId="0" applyNumberFormat="1" applyBorder="1" applyAlignment="1">
      <alignment horizontal="right"/>
    </xf>
    <xf numFmtId="0" fontId="0" fillId="0" borderId="37" xfId="0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6"/>
  <sheetViews>
    <sheetView tabSelected="1" zoomScale="135" zoomScaleNormal="135" zoomScaleSheetLayoutView="100" zoomScalePageLayoutView="0" workbookViewId="0" topLeftCell="A56">
      <selection activeCell="F70" sqref="F70"/>
    </sheetView>
  </sheetViews>
  <sheetFormatPr defaultColWidth="9.00390625" defaultRowHeight="12.75"/>
  <cols>
    <col min="2" max="2" width="54.375" style="0" customWidth="1"/>
    <col min="3" max="3" width="22.375" style="0" customWidth="1"/>
  </cols>
  <sheetData>
    <row r="1" spans="1:2" ht="15.75">
      <c r="A1" s="82" t="s">
        <v>99</v>
      </c>
      <c r="B1" s="82"/>
    </row>
    <row r="2" ht="13.5" thickBot="1"/>
    <row r="3" spans="1:3" ht="12.75">
      <c r="A3" s="12"/>
      <c r="B3" s="3"/>
      <c r="C3" s="1"/>
    </row>
    <row r="4" spans="1:3" ht="12.75">
      <c r="A4" s="13" t="s">
        <v>0</v>
      </c>
      <c r="B4" s="6" t="s">
        <v>3</v>
      </c>
      <c r="C4" s="2" t="s">
        <v>4</v>
      </c>
    </row>
    <row r="5" spans="1:3" ht="12.75">
      <c r="A5" s="13" t="s">
        <v>1</v>
      </c>
      <c r="B5" s="4"/>
      <c r="C5" s="2" t="s">
        <v>97</v>
      </c>
    </row>
    <row r="6" spans="1:3" ht="13.5" thickBot="1">
      <c r="A6" s="14"/>
      <c r="B6" s="5"/>
      <c r="C6" s="59" t="s">
        <v>29</v>
      </c>
    </row>
    <row r="7" spans="1:3" ht="12.75">
      <c r="A7" s="15"/>
      <c r="C7" s="9"/>
    </row>
    <row r="8" spans="1:3" ht="13.5" thickBot="1">
      <c r="A8" s="53" t="s">
        <v>85</v>
      </c>
      <c r="B8" s="7" t="s">
        <v>5</v>
      </c>
      <c r="C8" s="61">
        <f>SUM(C9)</f>
        <v>1500</v>
      </c>
    </row>
    <row r="9" spans="1:3" ht="13.5" thickTop="1">
      <c r="A9" s="92" t="s">
        <v>86</v>
      </c>
      <c r="B9" s="88" t="s">
        <v>6</v>
      </c>
      <c r="C9" s="66">
        <f>SUM(C10)</f>
        <v>1500</v>
      </c>
    </row>
    <row r="10" spans="1:3" ht="12.75">
      <c r="A10" s="16"/>
      <c r="B10" s="27" t="s">
        <v>7</v>
      </c>
      <c r="C10" s="63">
        <f>SUM(C11)</f>
        <v>1500</v>
      </c>
    </row>
    <row r="11" spans="1:3" ht="12.75">
      <c r="A11" s="16"/>
      <c r="B11" s="27" t="s">
        <v>77</v>
      </c>
      <c r="C11" s="63">
        <v>1500</v>
      </c>
    </row>
    <row r="12" spans="1:3" ht="13.5" thickBot="1">
      <c r="A12" s="11"/>
      <c r="B12" s="28"/>
      <c r="C12" s="64"/>
    </row>
    <row r="13" spans="1:3" ht="13.5" thickTop="1">
      <c r="A13" s="10"/>
      <c r="B13" s="29"/>
      <c r="C13" s="65"/>
    </row>
    <row r="14" spans="1:3" ht="13.5" thickBot="1">
      <c r="A14" s="17">
        <v>600</v>
      </c>
      <c r="B14" s="30" t="s">
        <v>8</v>
      </c>
      <c r="C14" s="61">
        <f>SUM(C15,C19)</f>
        <v>2102206</v>
      </c>
    </row>
    <row r="15" spans="1:3" ht="13.5" thickTop="1">
      <c r="A15" s="18">
        <v>60004</v>
      </c>
      <c r="B15" s="31" t="s">
        <v>9</v>
      </c>
      <c r="C15" s="62">
        <f>SUM(C16)</f>
        <v>919000</v>
      </c>
    </row>
    <row r="16" spans="1:3" ht="12.75">
      <c r="A16" s="16"/>
      <c r="B16" s="32" t="s">
        <v>7</v>
      </c>
      <c r="C16" s="63">
        <f>SUM(C17)</f>
        <v>919000</v>
      </c>
    </row>
    <row r="17" spans="1:3" ht="12.75">
      <c r="A17" s="16"/>
      <c r="B17" s="27" t="s">
        <v>77</v>
      </c>
      <c r="C17" s="63">
        <v>919000</v>
      </c>
    </row>
    <row r="18" spans="1:3" ht="12.75">
      <c r="A18" s="19"/>
      <c r="B18" s="33"/>
      <c r="C18" s="66" t="s">
        <v>2</v>
      </c>
    </row>
    <row r="19" spans="1:3" ht="12.75">
      <c r="A19" s="19">
        <v>60016</v>
      </c>
      <c r="B19" s="33" t="s">
        <v>10</v>
      </c>
      <c r="C19" s="66">
        <f>SUM(C20)</f>
        <v>1183206</v>
      </c>
    </row>
    <row r="20" spans="1:3" ht="12.75">
      <c r="A20" s="16"/>
      <c r="B20" s="32" t="s">
        <v>7</v>
      </c>
      <c r="C20" s="63">
        <f>SUM(C21)</f>
        <v>1183206</v>
      </c>
    </row>
    <row r="21" spans="1:3" ht="12.75">
      <c r="A21" s="16"/>
      <c r="B21" s="27" t="s">
        <v>77</v>
      </c>
      <c r="C21" s="63">
        <v>1183206</v>
      </c>
    </row>
    <row r="22" spans="1:3" ht="13.5" thickBot="1">
      <c r="A22" s="16"/>
      <c r="B22" s="34"/>
      <c r="C22" s="63"/>
    </row>
    <row r="23" spans="1:3" ht="13.5" thickTop="1">
      <c r="A23" s="10"/>
      <c r="B23" s="35"/>
      <c r="C23" s="65"/>
    </row>
    <row r="24" spans="1:3" ht="13.5" thickBot="1">
      <c r="A24" s="17">
        <v>630</v>
      </c>
      <c r="B24" s="30" t="s">
        <v>74</v>
      </c>
      <c r="C24" s="61">
        <f>SUM(C25)</f>
        <v>3000</v>
      </c>
    </row>
    <row r="25" spans="1:3" ht="13.5" thickTop="1">
      <c r="A25" s="18">
        <v>63003</v>
      </c>
      <c r="B25" s="31" t="s">
        <v>94</v>
      </c>
      <c r="C25" s="62">
        <f>SUM(C26,C29)</f>
        <v>3000</v>
      </c>
    </row>
    <row r="26" spans="1:3" ht="12.75">
      <c r="A26" s="16"/>
      <c r="B26" s="32" t="s">
        <v>7</v>
      </c>
      <c r="C26" s="63">
        <f>SUM(C27:C27)</f>
        <v>3000</v>
      </c>
    </row>
    <row r="27" spans="1:3" ht="12.75">
      <c r="A27" s="16"/>
      <c r="B27" s="27" t="s">
        <v>21</v>
      </c>
      <c r="C27" s="63">
        <v>3000</v>
      </c>
    </row>
    <row r="28" spans="1:3" ht="13.5" thickBot="1">
      <c r="A28" s="16"/>
      <c r="B28" s="36"/>
      <c r="C28" s="63"/>
    </row>
    <row r="29" spans="1:3" ht="13.5" thickTop="1">
      <c r="A29" s="10"/>
      <c r="B29" s="32"/>
      <c r="C29" s="67"/>
    </row>
    <row r="30" spans="1:3" ht="13.5" thickBot="1">
      <c r="A30" s="17">
        <v>700</v>
      </c>
      <c r="B30" s="30" t="s">
        <v>11</v>
      </c>
      <c r="C30" s="68">
        <f>SUM(C31,C37)</f>
        <v>11389103</v>
      </c>
    </row>
    <row r="31" spans="1:3" ht="13.5" thickTop="1">
      <c r="A31" s="19">
        <v>70005</v>
      </c>
      <c r="B31" s="33" t="s">
        <v>34</v>
      </c>
      <c r="C31" s="69">
        <f>SUM(C32)</f>
        <v>8794103</v>
      </c>
    </row>
    <row r="32" spans="1:3" ht="12.75">
      <c r="A32" s="16"/>
      <c r="B32" s="32" t="s">
        <v>12</v>
      </c>
      <c r="C32" s="70">
        <f>SUM(C33:C35)</f>
        <v>8794103</v>
      </c>
    </row>
    <row r="33" spans="1:3" ht="12.75">
      <c r="A33" s="16"/>
      <c r="B33" s="32" t="s">
        <v>15</v>
      </c>
      <c r="C33" s="70">
        <v>1831378</v>
      </c>
    </row>
    <row r="34" spans="1:3" ht="12.75">
      <c r="A34" s="16"/>
      <c r="B34" s="27" t="s">
        <v>78</v>
      </c>
      <c r="C34" s="70">
        <v>6948725</v>
      </c>
    </row>
    <row r="35" spans="1:3" ht="12.75">
      <c r="A35" s="16"/>
      <c r="B35" s="27" t="s">
        <v>88</v>
      </c>
      <c r="C35" s="73">
        <v>14000</v>
      </c>
    </row>
    <row r="36" spans="1:3" ht="12.75">
      <c r="A36" s="19"/>
      <c r="B36" s="33"/>
      <c r="C36" s="69"/>
    </row>
    <row r="37" spans="1:3" ht="12.75">
      <c r="A37" s="19">
        <v>70095</v>
      </c>
      <c r="B37" s="33" t="s">
        <v>6</v>
      </c>
      <c r="C37" s="69">
        <f>SUM(C38,)</f>
        <v>2595000</v>
      </c>
    </row>
    <row r="38" spans="1:3" ht="12.75">
      <c r="A38" s="16"/>
      <c r="B38" s="37" t="s">
        <v>7</v>
      </c>
      <c r="C38" s="70">
        <f>SUM(C39)</f>
        <v>2595000</v>
      </c>
    </row>
    <row r="39" spans="1:3" ht="12.75">
      <c r="A39" s="16"/>
      <c r="B39" s="27" t="s">
        <v>77</v>
      </c>
      <c r="C39" s="70">
        <v>2595000</v>
      </c>
    </row>
    <row r="40" spans="1:3" ht="13.5" thickBot="1">
      <c r="A40" s="11"/>
      <c r="B40" s="38"/>
      <c r="C40" s="71"/>
    </row>
    <row r="41" spans="1:3" ht="13.5" thickTop="1">
      <c r="A41" s="10"/>
      <c r="B41" s="32"/>
      <c r="C41" s="67"/>
    </row>
    <row r="42" spans="1:3" ht="13.5" thickBot="1">
      <c r="A42" s="17">
        <v>710</v>
      </c>
      <c r="B42" s="30" t="s">
        <v>13</v>
      </c>
      <c r="C42" s="68">
        <f>SUM(C43,C48,C52)</f>
        <v>440598</v>
      </c>
    </row>
    <row r="43" spans="1:3" ht="13.5" thickTop="1">
      <c r="A43" s="18">
        <v>71004</v>
      </c>
      <c r="B43" s="31" t="s">
        <v>35</v>
      </c>
      <c r="C43" s="72">
        <f>SUM(C44)</f>
        <v>77998</v>
      </c>
    </row>
    <row r="44" spans="1:3" ht="12.75">
      <c r="A44" s="16"/>
      <c r="B44" s="32" t="s">
        <v>7</v>
      </c>
      <c r="C44" s="70">
        <f>SUM(C45:C46)</f>
        <v>77998</v>
      </c>
    </row>
    <row r="45" spans="1:3" ht="12.75">
      <c r="A45" s="16"/>
      <c r="B45" s="32" t="s">
        <v>15</v>
      </c>
      <c r="C45" s="70">
        <v>2400</v>
      </c>
    </row>
    <row r="46" spans="1:3" ht="12.75">
      <c r="A46" s="16"/>
      <c r="B46" s="27" t="s">
        <v>78</v>
      </c>
      <c r="C46" s="70">
        <v>75598</v>
      </c>
    </row>
    <row r="47" spans="1:3" ht="12.75">
      <c r="A47" s="19"/>
      <c r="B47" s="33"/>
      <c r="C47" s="69"/>
    </row>
    <row r="48" spans="1:3" ht="12.75">
      <c r="A48" s="19">
        <v>71014</v>
      </c>
      <c r="B48" s="33" t="s">
        <v>36</v>
      </c>
      <c r="C48" s="69">
        <f>SUM(C49)</f>
        <v>1000</v>
      </c>
    </row>
    <row r="49" spans="1:3" ht="12.75">
      <c r="A49" s="16"/>
      <c r="B49" s="32" t="s">
        <v>7</v>
      </c>
      <c r="C49" s="70">
        <f>SUM(C50)</f>
        <v>1000</v>
      </c>
    </row>
    <row r="50" spans="1:3" ht="12.75">
      <c r="A50" s="16"/>
      <c r="B50" s="27" t="s">
        <v>77</v>
      </c>
      <c r="C50" s="70">
        <v>1000</v>
      </c>
    </row>
    <row r="51" spans="1:3" ht="12.75">
      <c r="A51" s="19"/>
      <c r="B51" s="33"/>
      <c r="C51" s="69"/>
    </row>
    <row r="52" spans="1:3" ht="12.75">
      <c r="A52" s="19">
        <v>71035</v>
      </c>
      <c r="B52" s="33" t="s">
        <v>67</v>
      </c>
      <c r="C52" s="69">
        <f>SUM(C53)</f>
        <v>361600</v>
      </c>
    </row>
    <row r="53" spans="1:3" ht="12.75">
      <c r="A53" s="16"/>
      <c r="B53" s="37" t="s">
        <v>7</v>
      </c>
      <c r="C53" s="70">
        <f>SUM(C54)</f>
        <v>361600</v>
      </c>
    </row>
    <row r="54" spans="1:3" ht="12.75">
      <c r="A54" s="16"/>
      <c r="B54" s="27" t="s">
        <v>77</v>
      </c>
      <c r="C54" s="70">
        <v>361600</v>
      </c>
    </row>
    <row r="55" spans="1:3" ht="13.5" thickBot="1">
      <c r="A55" s="11"/>
      <c r="B55" s="85"/>
      <c r="C55" s="71"/>
    </row>
    <row r="56" spans="1:3" ht="13.5" thickTop="1">
      <c r="A56" s="10"/>
      <c r="B56" s="87"/>
      <c r="C56" s="67"/>
    </row>
    <row r="57" spans="1:3" ht="13.5" thickBot="1">
      <c r="A57" s="17">
        <v>750</v>
      </c>
      <c r="B57" s="30" t="s">
        <v>14</v>
      </c>
      <c r="C57" s="68">
        <f>SUM(C58,C64,C71,C77,C82)</f>
        <v>9458681</v>
      </c>
    </row>
    <row r="58" spans="1:3" ht="13.5" thickTop="1">
      <c r="A58" s="18">
        <v>75011</v>
      </c>
      <c r="B58" s="31" t="s">
        <v>37</v>
      </c>
      <c r="C58" s="72">
        <f>SUM(C59)</f>
        <v>542438</v>
      </c>
    </row>
    <row r="59" spans="1:3" ht="12.75">
      <c r="A59" s="16"/>
      <c r="B59" s="32" t="s">
        <v>7</v>
      </c>
      <c r="C59" s="70">
        <f>SUM(C60:C62)</f>
        <v>542438</v>
      </c>
    </row>
    <row r="60" spans="1:3" ht="12.75">
      <c r="A60" s="16"/>
      <c r="B60" s="39" t="s">
        <v>15</v>
      </c>
      <c r="C60" s="70">
        <v>442438</v>
      </c>
    </row>
    <row r="61" spans="1:3" ht="12.75">
      <c r="A61" s="16"/>
      <c r="B61" s="37" t="s">
        <v>88</v>
      </c>
      <c r="C61" s="73">
        <v>2000</v>
      </c>
    </row>
    <row r="62" spans="1:3" ht="12.75">
      <c r="A62" s="16"/>
      <c r="B62" s="27" t="s">
        <v>78</v>
      </c>
      <c r="C62" s="70">
        <v>98000</v>
      </c>
    </row>
    <row r="63" spans="1:3" ht="9.75" customHeight="1">
      <c r="A63" s="19"/>
      <c r="B63" s="33"/>
      <c r="C63" s="69"/>
    </row>
    <row r="64" spans="1:3" ht="12.75">
      <c r="A64" s="19">
        <v>75022</v>
      </c>
      <c r="B64" s="33" t="s">
        <v>38</v>
      </c>
      <c r="C64" s="69">
        <f>SUM(C65)</f>
        <v>276368</v>
      </c>
    </row>
    <row r="65" spans="1:3" ht="12.75">
      <c r="A65" s="16"/>
      <c r="B65" s="32" t="s">
        <v>12</v>
      </c>
      <c r="C65" s="70">
        <f>SUM(C66:C68)</f>
        <v>276368</v>
      </c>
    </row>
    <row r="66" spans="1:3" ht="12.75">
      <c r="A66" s="16"/>
      <c r="B66" s="32" t="s">
        <v>23</v>
      </c>
      <c r="C66" s="70">
        <v>267168</v>
      </c>
    </row>
    <row r="67" spans="1:3" ht="12.75">
      <c r="A67" s="16"/>
      <c r="B67" s="32" t="s">
        <v>79</v>
      </c>
      <c r="C67" s="70">
        <v>1200</v>
      </c>
    </row>
    <row r="68" spans="1:3" ht="12.75">
      <c r="A68" s="16"/>
      <c r="B68" s="27" t="s">
        <v>78</v>
      </c>
      <c r="C68" s="70">
        <v>8000</v>
      </c>
    </row>
    <row r="69" spans="1:3" ht="9" customHeight="1">
      <c r="A69" s="19"/>
      <c r="B69" s="33"/>
      <c r="C69" s="69"/>
    </row>
    <row r="70" spans="1:3" ht="9" customHeight="1">
      <c r="A70" s="88"/>
      <c r="B70" s="33"/>
      <c r="C70" s="89"/>
    </row>
    <row r="71" spans="1:3" ht="12.75">
      <c r="A71" s="22">
        <v>75023</v>
      </c>
      <c r="B71" s="95" t="s">
        <v>39</v>
      </c>
      <c r="C71" s="77">
        <f>SUM(C72)</f>
        <v>8315014</v>
      </c>
    </row>
    <row r="72" spans="1:3" ht="12.75">
      <c r="A72" s="16"/>
      <c r="B72" s="32" t="s">
        <v>7</v>
      </c>
      <c r="C72" s="70">
        <f>SUM(C73:C75)</f>
        <v>8315014</v>
      </c>
    </row>
    <row r="73" spans="1:3" ht="12.75">
      <c r="A73" s="16"/>
      <c r="B73" s="32" t="s">
        <v>15</v>
      </c>
      <c r="C73" s="70">
        <v>6061272</v>
      </c>
    </row>
    <row r="74" spans="1:3" ht="12.75">
      <c r="A74" s="16"/>
      <c r="B74" s="27" t="s">
        <v>78</v>
      </c>
      <c r="C74" s="70">
        <v>2199622</v>
      </c>
    </row>
    <row r="75" spans="1:3" ht="12.75">
      <c r="A75" s="16"/>
      <c r="B75" s="27" t="s">
        <v>88</v>
      </c>
      <c r="C75" s="70">
        <v>54120</v>
      </c>
    </row>
    <row r="76" spans="1:3" ht="12.75">
      <c r="A76" s="19"/>
      <c r="B76" s="43"/>
      <c r="C76" s="74"/>
    </row>
    <row r="77" spans="1:3" ht="12.75">
      <c r="A77" s="19">
        <v>75075</v>
      </c>
      <c r="B77" s="33" t="s">
        <v>68</v>
      </c>
      <c r="C77" s="69">
        <f>SUM(C78)</f>
        <v>173300</v>
      </c>
    </row>
    <row r="78" spans="1:3" ht="12.75">
      <c r="A78" s="16"/>
      <c r="B78" s="37" t="s">
        <v>24</v>
      </c>
      <c r="C78" s="70">
        <f>SUM(C79,C80)</f>
        <v>173300</v>
      </c>
    </row>
    <row r="79" spans="1:3" ht="12.75">
      <c r="A79" s="16"/>
      <c r="B79" s="37" t="s">
        <v>15</v>
      </c>
      <c r="C79" s="70">
        <v>11300</v>
      </c>
    </row>
    <row r="80" spans="1:3" ht="12.75">
      <c r="A80" s="16"/>
      <c r="B80" s="27" t="s">
        <v>78</v>
      </c>
      <c r="C80" s="70">
        <v>162000</v>
      </c>
    </row>
    <row r="81" spans="1:3" ht="12.75">
      <c r="A81" s="19"/>
      <c r="B81" s="33"/>
      <c r="C81" s="69"/>
    </row>
    <row r="82" spans="1:3" ht="12.75">
      <c r="A82" s="19">
        <v>75095</v>
      </c>
      <c r="B82" s="33" t="s">
        <v>6</v>
      </c>
      <c r="C82" s="69">
        <f>SUM(C83)</f>
        <v>151561</v>
      </c>
    </row>
    <row r="83" spans="1:3" ht="12.75">
      <c r="A83" s="16"/>
      <c r="B83" s="32" t="s">
        <v>7</v>
      </c>
      <c r="C83" s="70">
        <f>SUM(C84:C85)</f>
        <v>151561</v>
      </c>
    </row>
    <row r="84" spans="1:3" ht="12.75">
      <c r="A84" s="16" t="s">
        <v>2</v>
      </c>
      <c r="B84" s="27" t="s">
        <v>77</v>
      </c>
      <c r="C84" s="70">
        <v>114561</v>
      </c>
    </row>
    <row r="85" spans="1:3" ht="12.75">
      <c r="A85" s="16"/>
      <c r="B85" s="32" t="s">
        <v>79</v>
      </c>
      <c r="C85" s="70">
        <v>37000</v>
      </c>
    </row>
    <row r="86" spans="1:3" ht="13.5" thickBot="1">
      <c r="A86" s="11"/>
      <c r="B86" s="38"/>
      <c r="C86" s="71"/>
    </row>
    <row r="87" spans="1:3" ht="13.5" thickTop="1">
      <c r="A87" s="10"/>
      <c r="B87" s="60"/>
      <c r="C87" s="67"/>
    </row>
    <row r="88" spans="1:3" ht="26.25" thickBot="1">
      <c r="A88" s="21">
        <v>751</v>
      </c>
      <c r="B88" s="41" t="s">
        <v>95</v>
      </c>
      <c r="C88" s="68">
        <f>SUM(C89)</f>
        <v>6385</v>
      </c>
    </row>
    <row r="89" spans="1:3" ht="26.25" thickTop="1">
      <c r="A89" s="18">
        <v>75101</v>
      </c>
      <c r="B89" s="42" t="s">
        <v>96</v>
      </c>
      <c r="C89" s="72">
        <f>SUM(C90)</f>
        <v>6385</v>
      </c>
    </row>
    <row r="90" spans="1:3" ht="12.75">
      <c r="A90" s="16"/>
      <c r="B90" s="32" t="s">
        <v>7</v>
      </c>
      <c r="C90" s="70">
        <f>SUM(C91)</f>
        <v>6385</v>
      </c>
    </row>
    <row r="91" spans="1:3" ht="12.75">
      <c r="A91" s="16"/>
      <c r="B91" s="32" t="s">
        <v>15</v>
      </c>
      <c r="C91" s="70">
        <v>6385</v>
      </c>
    </row>
    <row r="92" spans="1:3" ht="13.5" thickBot="1">
      <c r="A92" s="16"/>
      <c r="B92" s="36"/>
      <c r="C92" s="70"/>
    </row>
    <row r="93" spans="1:3" ht="13.5" thickTop="1">
      <c r="A93" s="10"/>
      <c r="B93" s="32"/>
      <c r="C93" s="67"/>
    </row>
    <row r="94" spans="1:3" ht="13.5" thickBot="1">
      <c r="A94" s="17">
        <v>752</v>
      </c>
      <c r="B94" s="30" t="s">
        <v>75</v>
      </c>
      <c r="C94" s="68">
        <f>SUM(C95)</f>
        <v>4100</v>
      </c>
    </row>
    <row r="95" spans="1:3" ht="13.5" thickTop="1">
      <c r="A95" s="19">
        <v>75212</v>
      </c>
      <c r="B95" s="33" t="s">
        <v>76</v>
      </c>
      <c r="C95" s="69">
        <f>SUM(C96,)</f>
        <v>4100</v>
      </c>
    </row>
    <row r="96" spans="1:3" ht="12.75">
      <c r="A96" s="16"/>
      <c r="B96" s="32" t="s">
        <v>7</v>
      </c>
      <c r="C96" s="70">
        <f>SUM(C97)</f>
        <v>4100</v>
      </c>
    </row>
    <row r="97" spans="1:3" ht="12.75">
      <c r="A97" s="16"/>
      <c r="B97" s="27" t="s">
        <v>77</v>
      </c>
      <c r="C97" s="70">
        <v>4100</v>
      </c>
    </row>
    <row r="98" spans="1:3" ht="13.5" thickBot="1">
      <c r="A98" s="16"/>
      <c r="B98" s="36"/>
      <c r="C98" s="70"/>
    </row>
    <row r="99" spans="1:3" ht="13.5" thickTop="1">
      <c r="A99" s="10"/>
      <c r="B99" s="32"/>
      <c r="C99" s="67"/>
    </row>
    <row r="100" spans="1:3" ht="13.5" thickBot="1">
      <c r="A100" s="17">
        <v>754</v>
      </c>
      <c r="B100" s="30" t="s">
        <v>17</v>
      </c>
      <c r="C100" s="68">
        <f>SUM(C101,C105,C111)</f>
        <v>660900</v>
      </c>
    </row>
    <row r="101" spans="1:3" ht="13.5" thickTop="1">
      <c r="A101" s="19">
        <v>75414</v>
      </c>
      <c r="B101" s="33" t="s">
        <v>40</v>
      </c>
      <c r="C101" s="69">
        <f>SUM(C102,)</f>
        <v>1400</v>
      </c>
    </row>
    <row r="102" spans="1:3" ht="12.75">
      <c r="A102" s="16"/>
      <c r="B102" s="32" t="s">
        <v>7</v>
      </c>
      <c r="C102" s="70">
        <f>SUM(C103)</f>
        <v>1400</v>
      </c>
    </row>
    <row r="103" spans="1:3" ht="12.75">
      <c r="A103" s="16"/>
      <c r="B103" s="27" t="s">
        <v>77</v>
      </c>
      <c r="C103" s="70">
        <v>1400</v>
      </c>
    </row>
    <row r="104" spans="1:3" ht="12.75">
      <c r="A104" s="19"/>
      <c r="B104" s="33"/>
      <c r="C104" s="69"/>
    </row>
    <row r="105" spans="1:3" ht="12.75">
      <c r="A105" s="19">
        <v>75416</v>
      </c>
      <c r="B105" s="33" t="s">
        <v>16</v>
      </c>
      <c r="C105" s="74">
        <f>SUM(C106)</f>
        <v>658500</v>
      </c>
    </row>
    <row r="106" spans="1:3" ht="12.75">
      <c r="A106" s="16"/>
      <c r="B106" s="32" t="s">
        <v>7</v>
      </c>
      <c r="C106" s="70">
        <f>SUM(C107:C109)</f>
        <v>658500</v>
      </c>
    </row>
    <row r="107" spans="1:3" ht="12.75">
      <c r="A107" s="16"/>
      <c r="B107" s="32" t="s">
        <v>15</v>
      </c>
      <c r="C107" s="70">
        <v>581000</v>
      </c>
    </row>
    <row r="108" spans="1:3" ht="12.75">
      <c r="A108" s="16"/>
      <c r="B108" s="27" t="s">
        <v>78</v>
      </c>
      <c r="C108" s="70">
        <v>52500</v>
      </c>
    </row>
    <row r="109" spans="1:3" ht="12.75">
      <c r="A109" s="16"/>
      <c r="B109" s="27" t="s">
        <v>88</v>
      </c>
      <c r="C109" s="73">
        <v>25000</v>
      </c>
    </row>
    <row r="110" spans="1:3" ht="12.75">
      <c r="A110" s="19"/>
      <c r="B110" s="43"/>
      <c r="C110" s="69"/>
    </row>
    <row r="111" spans="1:3" ht="12.75">
      <c r="A111" s="19">
        <v>75421</v>
      </c>
      <c r="B111" s="33" t="s">
        <v>82</v>
      </c>
      <c r="C111" s="74">
        <f>SUM(C112)</f>
        <v>1000</v>
      </c>
    </row>
    <row r="112" spans="1:3" ht="12.75">
      <c r="A112" s="16"/>
      <c r="B112" s="32" t="s">
        <v>7</v>
      </c>
      <c r="C112" s="70">
        <f>SUM(C113:C113)</f>
        <v>1000</v>
      </c>
    </row>
    <row r="113" spans="1:3" ht="12.75">
      <c r="A113" s="16"/>
      <c r="B113" s="27" t="s">
        <v>77</v>
      </c>
      <c r="C113" s="70">
        <v>1000</v>
      </c>
    </row>
    <row r="114" spans="1:3" ht="13.5" thickBot="1">
      <c r="A114" s="11"/>
      <c r="B114" s="28"/>
      <c r="C114" s="71"/>
    </row>
    <row r="115" spans="1:3" ht="13.5" thickTop="1">
      <c r="A115" s="10"/>
      <c r="B115" s="35"/>
      <c r="C115" s="67"/>
    </row>
    <row r="116" spans="1:3" ht="13.5" thickBot="1">
      <c r="A116" s="17">
        <v>757</v>
      </c>
      <c r="B116" s="30" t="s">
        <v>18</v>
      </c>
      <c r="C116" s="68">
        <f>SUM(C117)</f>
        <v>1208300</v>
      </c>
    </row>
    <row r="117" spans="1:3" ht="13.5" thickTop="1">
      <c r="A117" s="18">
        <v>75702</v>
      </c>
      <c r="B117" s="31" t="s">
        <v>41</v>
      </c>
      <c r="C117" s="72">
        <f>SUM(C118)</f>
        <v>1208300</v>
      </c>
    </row>
    <row r="118" spans="1:3" ht="12.75">
      <c r="A118" s="16"/>
      <c r="B118" s="37" t="s">
        <v>7</v>
      </c>
      <c r="C118" s="70">
        <f>SUM(C119)</f>
        <v>1208300</v>
      </c>
    </row>
    <row r="119" spans="1:3" ht="12.75">
      <c r="A119" s="16"/>
      <c r="B119" s="32" t="s">
        <v>69</v>
      </c>
      <c r="C119" s="70">
        <v>1208300</v>
      </c>
    </row>
    <row r="120" spans="1:3" ht="13.5" thickBot="1">
      <c r="A120" s="19"/>
      <c r="B120" s="39"/>
      <c r="C120" s="69"/>
    </row>
    <row r="121" spans="1:3" ht="13.5" thickTop="1">
      <c r="A121" s="10"/>
      <c r="B121" s="60"/>
      <c r="C121" s="67"/>
    </row>
    <row r="122" spans="1:3" ht="13.5" thickBot="1">
      <c r="A122" s="17">
        <v>758</v>
      </c>
      <c r="B122" s="30" t="s">
        <v>19</v>
      </c>
      <c r="C122" s="68">
        <f>SUM(C123)</f>
        <v>383000</v>
      </c>
    </row>
    <row r="123" spans="1:3" ht="13.5" thickTop="1">
      <c r="A123" s="22">
        <v>75818</v>
      </c>
      <c r="B123" s="46" t="s">
        <v>42</v>
      </c>
      <c r="C123" s="77">
        <f>SUM(C124,C126)</f>
        <v>383000</v>
      </c>
    </row>
    <row r="124" spans="1:3" ht="12.75">
      <c r="A124" s="16"/>
      <c r="B124" s="32" t="s">
        <v>31</v>
      </c>
      <c r="C124" s="70">
        <f>SUM(C125)</f>
        <v>130000</v>
      </c>
    </row>
    <row r="125" spans="1:3" ht="12.75">
      <c r="A125" s="19"/>
      <c r="B125" s="33" t="s">
        <v>32</v>
      </c>
      <c r="C125" s="69">
        <v>130000</v>
      </c>
    </row>
    <row r="126" spans="1:3" ht="12.75">
      <c r="A126" s="16"/>
      <c r="B126" s="32" t="s">
        <v>33</v>
      </c>
      <c r="C126" s="70">
        <f>SUM(C127)</f>
        <v>253000</v>
      </c>
    </row>
    <row r="127" spans="1:3" ht="12.75">
      <c r="A127" s="16"/>
      <c r="B127" s="32" t="s">
        <v>32</v>
      </c>
      <c r="C127" s="70">
        <f>SUM(C128:C128)</f>
        <v>253000</v>
      </c>
    </row>
    <row r="128" spans="1:3" ht="26.25" customHeight="1" thickBot="1">
      <c r="A128" s="16"/>
      <c r="B128" s="45" t="s">
        <v>73</v>
      </c>
      <c r="C128" s="70">
        <v>253000</v>
      </c>
    </row>
    <row r="129" spans="1:3" ht="13.5" thickTop="1">
      <c r="A129" s="10"/>
      <c r="B129" s="35"/>
      <c r="C129" s="67"/>
    </row>
    <row r="130" spans="1:3" ht="13.5" thickBot="1">
      <c r="A130" s="17">
        <v>801</v>
      </c>
      <c r="B130" s="30" t="s">
        <v>20</v>
      </c>
      <c r="C130" s="68">
        <f>SUM(C131,C138,C145,C149,C155,C159,C163)</f>
        <v>33999583</v>
      </c>
    </row>
    <row r="131" spans="1:3" ht="13.5" thickTop="1">
      <c r="A131" s="18">
        <v>80101</v>
      </c>
      <c r="B131" s="31" t="s">
        <v>43</v>
      </c>
      <c r="C131" s="72">
        <f>SUM(C132)</f>
        <v>12560954</v>
      </c>
    </row>
    <row r="132" spans="1:3" ht="12.75">
      <c r="A132" s="16"/>
      <c r="B132" s="32" t="s">
        <v>7</v>
      </c>
      <c r="C132" s="70">
        <f>SUM(C133:C136)</f>
        <v>12560954</v>
      </c>
    </row>
    <row r="133" spans="1:3" ht="12.75">
      <c r="A133" s="16"/>
      <c r="B133" s="32" t="s">
        <v>15</v>
      </c>
      <c r="C133" s="70">
        <v>10812212</v>
      </c>
    </row>
    <row r="134" spans="1:3" ht="12.75">
      <c r="A134" s="16"/>
      <c r="B134" s="27" t="s">
        <v>78</v>
      </c>
      <c r="C134" s="70">
        <v>1596436</v>
      </c>
    </row>
    <row r="135" spans="1:3" ht="12.75">
      <c r="A135" s="16"/>
      <c r="B135" s="24" t="s">
        <v>88</v>
      </c>
      <c r="C135" s="75">
        <v>27099</v>
      </c>
    </row>
    <row r="136" spans="1:3" ht="12.75">
      <c r="A136" s="16"/>
      <c r="B136" s="27" t="s">
        <v>83</v>
      </c>
      <c r="C136" s="70">
        <v>125207</v>
      </c>
    </row>
    <row r="137" spans="1:3" ht="12.75">
      <c r="A137" s="19"/>
      <c r="B137" s="54"/>
      <c r="C137" s="76"/>
    </row>
    <row r="138" spans="1:3" ht="12.75">
      <c r="A138" s="19">
        <v>80104</v>
      </c>
      <c r="B138" s="33" t="s">
        <v>44</v>
      </c>
      <c r="C138" s="69">
        <f>SUM(C139)</f>
        <v>11690120</v>
      </c>
    </row>
    <row r="139" spans="1:3" ht="12.75">
      <c r="A139" s="16"/>
      <c r="B139" s="32" t="s">
        <v>7</v>
      </c>
      <c r="C139" s="70">
        <f>SUM(C140,C141:C143)</f>
        <v>11690120</v>
      </c>
    </row>
    <row r="140" spans="1:3" ht="12.75">
      <c r="A140" s="16"/>
      <c r="B140" s="32" t="s">
        <v>15</v>
      </c>
      <c r="C140" s="70">
        <v>8922171</v>
      </c>
    </row>
    <row r="141" spans="1:3" ht="12.75">
      <c r="A141" s="16"/>
      <c r="B141" s="27" t="s">
        <v>78</v>
      </c>
      <c r="C141" s="70">
        <v>2719293</v>
      </c>
    </row>
    <row r="142" spans="1:3" ht="12.75">
      <c r="A142" s="16"/>
      <c r="B142" s="24" t="s">
        <v>88</v>
      </c>
      <c r="C142" s="70">
        <v>37464</v>
      </c>
    </row>
    <row r="143" spans="1:3" ht="12.75">
      <c r="A143" s="16"/>
      <c r="B143" s="27" t="s">
        <v>83</v>
      </c>
      <c r="C143" s="70">
        <v>11192</v>
      </c>
    </row>
    <row r="144" spans="1:3" ht="12.75">
      <c r="A144" s="19"/>
      <c r="B144" s="90"/>
      <c r="C144" s="69"/>
    </row>
    <row r="145" spans="1:3" ht="12.75">
      <c r="A145" s="22">
        <v>80106</v>
      </c>
      <c r="B145" s="94" t="s">
        <v>98</v>
      </c>
      <c r="C145" s="77">
        <f>SUM(C146)</f>
        <v>225600</v>
      </c>
    </row>
    <row r="146" spans="1:3" ht="12.75">
      <c r="A146" s="16"/>
      <c r="B146" s="37" t="s">
        <v>24</v>
      </c>
      <c r="C146" s="70">
        <f>SUM(C147)</f>
        <v>225600</v>
      </c>
    </row>
    <row r="147" spans="1:3" ht="12.75">
      <c r="A147" s="19"/>
      <c r="B147" s="58" t="s">
        <v>77</v>
      </c>
      <c r="C147" s="74">
        <v>225600</v>
      </c>
    </row>
    <row r="148" spans="1:3" ht="12.75">
      <c r="A148" s="88"/>
      <c r="B148" s="33"/>
      <c r="C148" s="89"/>
    </row>
    <row r="149" spans="1:3" ht="12.75">
      <c r="A149" s="19">
        <v>80110</v>
      </c>
      <c r="B149" s="33" t="s">
        <v>45</v>
      </c>
      <c r="C149" s="69">
        <f>SUM(C150)</f>
        <v>8897005</v>
      </c>
    </row>
    <row r="150" spans="1:3" ht="12.75">
      <c r="A150" s="16"/>
      <c r="B150" s="32" t="s">
        <v>7</v>
      </c>
      <c r="C150" s="70">
        <f>SUM(C151:C153)</f>
        <v>8897005</v>
      </c>
    </row>
    <row r="151" spans="1:3" ht="12.75">
      <c r="A151" s="16"/>
      <c r="B151" s="32" t="s">
        <v>15</v>
      </c>
      <c r="C151" s="70">
        <v>7550881</v>
      </c>
    </row>
    <row r="152" spans="1:3" ht="12.75">
      <c r="A152" s="16"/>
      <c r="B152" s="27" t="s">
        <v>78</v>
      </c>
      <c r="C152" s="70">
        <v>1324898</v>
      </c>
    </row>
    <row r="153" spans="1:3" ht="12.75">
      <c r="A153" s="16"/>
      <c r="B153" s="24" t="s">
        <v>88</v>
      </c>
      <c r="C153" s="70">
        <v>21226</v>
      </c>
    </row>
    <row r="154" spans="1:3" ht="12.75">
      <c r="A154" s="19"/>
      <c r="B154" s="93"/>
      <c r="C154" s="69"/>
    </row>
    <row r="155" spans="1:3" ht="12.75">
      <c r="A155" s="19">
        <v>80113</v>
      </c>
      <c r="B155" s="33" t="s">
        <v>70</v>
      </c>
      <c r="C155" s="69">
        <f>SUM(C156)</f>
        <v>70000</v>
      </c>
    </row>
    <row r="156" spans="1:3" ht="12.75">
      <c r="A156" s="16"/>
      <c r="B156" s="37" t="s">
        <v>24</v>
      </c>
      <c r="C156" s="70">
        <f>SUM(C157)</f>
        <v>70000</v>
      </c>
    </row>
    <row r="157" spans="1:3" ht="12.75">
      <c r="A157" s="16"/>
      <c r="B157" s="27" t="s">
        <v>77</v>
      </c>
      <c r="C157" s="70">
        <v>70000</v>
      </c>
    </row>
    <row r="158" spans="1:3" ht="12.75">
      <c r="A158" s="19"/>
      <c r="B158" s="33"/>
      <c r="C158" s="69"/>
    </row>
    <row r="159" spans="1:3" ht="12.75">
      <c r="A159" s="19">
        <v>80146</v>
      </c>
      <c r="B159" s="33" t="s">
        <v>46</v>
      </c>
      <c r="C159" s="69">
        <f>SUM(C160)</f>
        <v>165738</v>
      </c>
    </row>
    <row r="160" spans="1:3" ht="12.75">
      <c r="A160" s="16"/>
      <c r="B160" s="32" t="s">
        <v>7</v>
      </c>
      <c r="C160" s="70">
        <f>SUM(C161:C161)</f>
        <v>165738</v>
      </c>
    </row>
    <row r="161" spans="1:3" ht="12.75">
      <c r="A161" s="16"/>
      <c r="B161" s="27" t="s">
        <v>77</v>
      </c>
      <c r="C161" s="70">
        <v>165738</v>
      </c>
    </row>
    <row r="162" spans="1:3" ht="12.75">
      <c r="A162" s="19"/>
      <c r="B162" s="33"/>
      <c r="C162" s="69"/>
    </row>
    <row r="163" spans="1:3" ht="12.75">
      <c r="A163" s="19">
        <v>80195</v>
      </c>
      <c r="B163" s="33" t="s">
        <v>6</v>
      </c>
      <c r="C163" s="69">
        <f>SUM(C164)</f>
        <v>390166</v>
      </c>
    </row>
    <row r="164" spans="1:3" ht="12.75">
      <c r="A164" s="16"/>
      <c r="B164" s="39" t="s">
        <v>7</v>
      </c>
      <c r="C164" s="70">
        <f>SUM(C165:C166)</f>
        <v>390166</v>
      </c>
    </row>
    <row r="165" spans="1:3" ht="12.75">
      <c r="A165" s="16"/>
      <c r="B165" s="32" t="s">
        <v>15</v>
      </c>
      <c r="C165" s="70">
        <v>1260</v>
      </c>
    </row>
    <row r="166" spans="1:3" ht="12.75">
      <c r="A166" s="16"/>
      <c r="B166" s="27" t="s">
        <v>78</v>
      </c>
      <c r="C166" s="70">
        <v>388906</v>
      </c>
    </row>
    <row r="167" spans="1:3" ht="13.5" thickBot="1">
      <c r="A167" s="11"/>
      <c r="B167" s="38"/>
      <c r="C167" s="71"/>
    </row>
    <row r="168" spans="1:3" ht="13.5" thickTop="1">
      <c r="A168" s="10"/>
      <c r="B168" s="47"/>
      <c r="C168" s="67"/>
    </row>
    <row r="169" spans="1:3" ht="13.5" thickBot="1">
      <c r="A169" s="17">
        <v>851</v>
      </c>
      <c r="B169" s="30" t="s">
        <v>22</v>
      </c>
      <c r="C169" s="68">
        <f>SUM(C170,C174,C180)</f>
        <v>844800</v>
      </c>
    </row>
    <row r="170" spans="1:3" ht="13.5" thickTop="1">
      <c r="A170" s="23">
        <v>85153</v>
      </c>
      <c r="B170" s="33" t="s">
        <v>72</v>
      </c>
      <c r="C170" s="74">
        <f>SUM(C171)</f>
        <v>15000</v>
      </c>
    </row>
    <row r="171" spans="1:3" ht="12.75">
      <c r="A171" s="24"/>
      <c r="B171" s="37" t="s">
        <v>24</v>
      </c>
      <c r="C171" s="73">
        <f>SUM(C172:C172)</f>
        <v>15000</v>
      </c>
    </row>
    <row r="172" spans="1:3" ht="12.75">
      <c r="A172" s="25"/>
      <c r="B172" s="27" t="s">
        <v>77</v>
      </c>
      <c r="C172" s="78">
        <v>15000</v>
      </c>
    </row>
    <row r="173" spans="1:3" ht="12.75">
      <c r="A173" s="55"/>
      <c r="B173" s="56"/>
      <c r="C173" s="79"/>
    </row>
    <row r="174" spans="1:3" ht="12.75">
      <c r="A174" s="19">
        <v>85154</v>
      </c>
      <c r="B174" s="33" t="s">
        <v>47</v>
      </c>
      <c r="C174" s="69">
        <f>SUM(C175)</f>
        <v>760000</v>
      </c>
    </row>
    <row r="175" spans="1:3" ht="12.75">
      <c r="A175" s="16"/>
      <c r="B175" s="32" t="s">
        <v>7</v>
      </c>
      <c r="C175" s="70">
        <f>SUM(C176:C178)</f>
        <v>760000</v>
      </c>
    </row>
    <row r="176" spans="1:3" ht="12.75">
      <c r="A176" s="16"/>
      <c r="B176" s="32" t="s">
        <v>15</v>
      </c>
      <c r="C176" s="70">
        <v>35000</v>
      </c>
    </row>
    <row r="177" spans="1:3" ht="12.75">
      <c r="A177" s="16"/>
      <c r="B177" s="27" t="s">
        <v>78</v>
      </c>
      <c r="C177" s="70">
        <v>585000</v>
      </c>
    </row>
    <row r="178" spans="1:3" ht="12.75">
      <c r="A178" s="16"/>
      <c r="B178" s="32" t="s">
        <v>83</v>
      </c>
      <c r="C178" s="70">
        <v>140000</v>
      </c>
    </row>
    <row r="179" spans="1:3" ht="12.75">
      <c r="A179" s="19"/>
      <c r="B179" s="33"/>
      <c r="C179" s="69"/>
    </row>
    <row r="180" spans="1:3" ht="12.75">
      <c r="A180" s="19">
        <v>85195</v>
      </c>
      <c r="B180" s="33" t="s">
        <v>6</v>
      </c>
      <c r="C180" s="69">
        <f>SUM(C181)</f>
        <v>69800</v>
      </c>
    </row>
    <row r="181" spans="1:3" ht="12.75">
      <c r="A181" s="16"/>
      <c r="B181" s="32" t="s">
        <v>7</v>
      </c>
      <c r="C181" s="70">
        <f>SUM(C182:C183)</f>
        <v>69800</v>
      </c>
    </row>
    <row r="182" spans="1:3" ht="12.75">
      <c r="A182" s="16"/>
      <c r="B182" s="27" t="s">
        <v>77</v>
      </c>
      <c r="C182" s="70">
        <v>59800</v>
      </c>
    </row>
    <row r="183" spans="1:3" ht="13.5" thickBot="1">
      <c r="A183" s="16"/>
      <c r="B183" s="39" t="s">
        <v>83</v>
      </c>
      <c r="C183" s="70">
        <v>10000</v>
      </c>
    </row>
    <row r="184" spans="1:3" ht="13.5" thickTop="1">
      <c r="A184" s="10"/>
      <c r="B184" s="35"/>
      <c r="C184" s="67"/>
    </row>
    <row r="185" spans="1:3" ht="13.5" thickBot="1">
      <c r="A185" s="17">
        <v>852</v>
      </c>
      <c r="B185" s="30" t="s">
        <v>30</v>
      </c>
      <c r="C185" s="68">
        <f>SUM(C186,C192,C196,C200,C206,C210,C215,C220,C225,C231,C236,C240)</f>
        <v>16982541</v>
      </c>
    </row>
    <row r="186" spans="1:3" ht="13.5" thickTop="1">
      <c r="A186" s="18">
        <v>85202</v>
      </c>
      <c r="B186" s="31" t="s">
        <v>48</v>
      </c>
      <c r="C186" s="72">
        <f>SUM(C187)</f>
        <v>472978</v>
      </c>
    </row>
    <row r="187" spans="1:3" ht="12.75">
      <c r="A187" s="16"/>
      <c r="B187" s="48" t="s">
        <v>7</v>
      </c>
      <c r="C187" s="70">
        <f>SUM(C188:C190)</f>
        <v>472978</v>
      </c>
    </row>
    <row r="188" spans="1:3" ht="12.75">
      <c r="A188" s="16"/>
      <c r="B188" s="32" t="s">
        <v>15</v>
      </c>
      <c r="C188" s="70">
        <v>315565</v>
      </c>
    </row>
    <row r="189" spans="1:3" ht="12.75">
      <c r="A189" s="16"/>
      <c r="B189" s="27" t="s">
        <v>78</v>
      </c>
      <c r="C189" s="70">
        <v>154913</v>
      </c>
    </row>
    <row r="190" spans="1:3" ht="12.75">
      <c r="A190" s="16"/>
      <c r="B190" s="24" t="s">
        <v>88</v>
      </c>
      <c r="C190" s="70">
        <v>2500</v>
      </c>
    </row>
    <row r="191" spans="1:3" ht="12.75">
      <c r="A191" s="19"/>
      <c r="B191" s="39"/>
      <c r="C191" s="70"/>
    </row>
    <row r="192" spans="1:3" ht="12.75">
      <c r="A192" s="19">
        <v>85204</v>
      </c>
      <c r="B192" s="83" t="s">
        <v>90</v>
      </c>
      <c r="C192" s="77">
        <f>SUM(C193)</f>
        <v>70000</v>
      </c>
    </row>
    <row r="193" spans="1:3" ht="12.75">
      <c r="A193" s="16"/>
      <c r="B193" s="48" t="s">
        <v>7</v>
      </c>
      <c r="C193" s="70">
        <f>SUM(C194:C195)</f>
        <v>70000</v>
      </c>
    </row>
    <row r="194" spans="1:3" ht="12.75">
      <c r="A194" s="16"/>
      <c r="B194" s="32" t="s">
        <v>23</v>
      </c>
      <c r="C194" s="70">
        <v>70000</v>
      </c>
    </row>
    <row r="195" spans="1:3" ht="12.75">
      <c r="A195" s="19"/>
      <c r="B195" s="33"/>
      <c r="C195" s="69"/>
    </row>
    <row r="196" spans="1:3" ht="12.75">
      <c r="A196" s="19">
        <v>85205</v>
      </c>
      <c r="B196" s="33" t="s">
        <v>84</v>
      </c>
      <c r="C196" s="69">
        <f>SUM(C197)</f>
        <v>15000</v>
      </c>
    </row>
    <row r="197" spans="1:3" ht="12.75">
      <c r="A197" s="16"/>
      <c r="B197" s="37" t="s">
        <v>24</v>
      </c>
      <c r="C197" s="70">
        <f>SUM(C198:C198)</f>
        <v>15000</v>
      </c>
    </row>
    <row r="198" spans="1:3" ht="12.75">
      <c r="A198" s="16"/>
      <c r="B198" s="27" t="s">
        <v>77</v>
      </c>
      <c r="C198" s="70">
        <v>15000</v>
      </c>
    </row>
    <row r="199" spans="1:3" ht="12.75">
      <c r="A199" s="19"/>
      <c r="B199" s="33"/>
      <c r="C199" s="69"/>
    </row>
    <row r="200" spans="1:3" ht="38.25">
      <c r="A200" s="19">
        <v>85212</v>
      </c>
      <c r="B200" s="43" t="s">
        <v>49</v>
      </c>
      <c r="C200" s="69">
        <f>SUM(C201)</f>
        <v>7748500</v>
      </c>
    </row>
    <row r="201" spans="1:3" ht="12.75">
      <c r="A201" s="16"/>
      <c r="B201" s="44" t="s">
        <v>7</v>
      </c>
      <c r="C201" s="70">
        <f>SUM(C202:C204)</f>
        <v>7748500</v>
      </c>
    </row>
    <row r="202" spans="1:3" ht="12.75">
      <c r="A202" s="16"/>
      <c r="B202" s="44" t="s">
        <v>23</v>
      </c>
      <c r="C202" s="70">
        <v>7489900</v>
      </c>
    </row>
    <row r="203" spans="1:3" ht="12.75">
      <c r="A203" s="16"/>
      <c r="B203" s="32" t="s">
        <v>79</v>
      </c>
      <c r="C203" s="70">
        <v>230100</v>
      </c>
    </row>
    <row r="204" spans="1:3" ht="12.75">
      <c r="A204" s="16"/>
      <c r="B204" s="27" t="s">
        <v>78</v>
      </c>
      <c r="C204" s="70">
        <v>28500</v>
      </c>
    </row>
    <row r="205" spans="1:3" ht="12.75">
      <c r="A205" s="19"/>
      <c r="B205" s="33"/>
      <c r="C205" s="69"/>
    </row>
    <row r="206" spans="1:3" ht="51">
      <c r="A206" s="19">
        <v>85213</v>
      </c>
      <c r="B206" s="43" t="s">
        <v>93</v>
      </c>
      <c r="C206" s="69">
        <f>SUM(C207)</f>
        <v>118000</v>
      </c>
    </row>
    <row r="207" spans="1:3" ht="12.75">
      <c r="A207" s="16"/>
      <c r="B207" s="32" t="s">
        <v>7</v>
      </c>
      <c r="C207" s="70">
        <f>SUM(C208:C208)</f>
        <v>118000</v>
      </c>
    </row>
    <row r="208" spans="1:3" ht="12.75">
      <c r="A208" s="16"/>
      <c r="B208" s="27" t="s">
        <v>77</v>
      </c>
      <c r="C208" s="70">
        <v>118000</v>
      </c>
    </row>
    <row r="209" spans="1:3" ht="12.75">
      <c r="A209" s="19"/>
      <c r="B209" s="33"/>
      <c r="C209" s="69"/>
    </row>
    <row r="210" spans="1:3" ht="25.5">
      <c r="A210" s="26">
        <v>85214</v>
      </c>
      <c r="B210" s="43" t="s">
        <v>50</v>
      </c>
      <c r="C210" s="69">
        <f>SUM(C211)</f>
        <v>3601000</v>
      </c>
    </row>
    <row r="211" spans="1:3" ht="12.75">
      <c r="A211" s="16"/>
      <c r="B211" s="32" t="s">
        <v>7</v>
      </c>
      <c r="C211" s="70">
        <f>SUM(C212:C213)</f>
        <v>3601000</v>
      </c>
    </row>
    <row r="212" spans="1:3" ht="12.75">
      <c r="A212" s="16"/>
      <c r="B212" s="32" t="s">
        <v>23</v>
      </c>
      <c r="C212" s="70">
        <v>2281000</v>
      </c>
    </row>
    <row r="213" spans="1:3" ht="12.75">
      <c r="A213" s="16"/>
      <c r="B213" s="27" t="s">
        <v>78</v>
      </c>
      <c r="C213" s="70">
        <v>1320000</v>
      </c>
    </row>
    <row r="214" spans="1:3" ht="12.75">
      <c r="A214" s="19"/>
      <c r="B214" s="33"/>
      <c r="C214" s="69"/>
    </row>
    <row r="215" spans="1:3" ht="12.75">
      <c r="A215" s="19">
        <v>85215</v>
      </c>
      <c r="B215" s="33" t="s">
        <v>51</v>
      </c>
      <c r="C215" s="69">
        <f>SUM(C216)</f>
        <v>1786000</v>
      </c>
    </row>
    <row r="216" spans="1:3" ht="12.75">
      <c r="A216" s="16"/>
      <c r="B216" s="32" t="s">
        <v>7</v>
      </c>
      <c r="C216" s="70">
        <f>SUM(C217:C218)</f>
        <v>1786000</v>
      </c>
    </row>
    <row r="217" spans="1:3" ht="12.75">
      <c r="A217" s="16"/>
      <c r="B217" s="32" t="s">
        <v>23</v>
      </c>
      <c r="C217" s="70">
        <v>1780000</v>
      </c>
    </row>
    <row r="218" spans="1:3" ht="12.75">
      <c r="A218" s="16"/>
      <c r="B218" s="57" t="s">
        <v>78</v>
      </c>
      <c r="C218" s="70">
        <v>6000</v>
      </c>
    </row>
    <row r="219" spans="1:3" ht="12.75">
      <c r="A219" s="19"/>
      <c r="B219" s="58"/>
      <c r="C219" s="69"/>
    </row>
    <row r="220" spans="1:3" ht="12.75">
      <c r="A220" s="19">
        <v>85216</v>
      </c>
      <c r="B220" s="58" t="s">
        <v>87</v>
      </c>
      <c r="C220" s="69">
        <f>SUM(C221)</f>
        <v>820000</v>
      </c>
    </row>
    <row r="221" spans="1:3" ht="12.75">
      <c r="A221" s="16"/>
      <c r="B221" s="51" t="s">
        <v>7</v>
      </c>
      <c r="C221" s="70">
        <f>SUM(C222)</f>
        <v>820000</v>
      </c>
    </row>
    <row r="222" spans="1:3" ht="12.75">
      <c r="A222" s="16"/>
      <c r="B222" s="32" t="s">
        <v>23</v>
      </c>
      <c r="C222" s="70">
        <v>820000</v>
      </c>
    </row>
    <row r="223" spans="1:3" ht="12.75">
      <c r="A223" s="19"/>
      <c r="B223" s="58"/>
      <c r="C223" s="69"/>
    </row>
    <row r="224" spans="1:3" ht="12.75">
      <c r="A224" s="88"/>
      <c r="B224" s="58"/>
      <c r="C224" s="89"/>
    </row>
    <row r="225" spans="1:3" ht="12.75">
      <c r="A225" s="19">
        <v>85219</v>
      </c>
      <c r="B225" s="33" t="s">
        <v>52</v>
      </c>
      <c r="C225" s="69">
        <f>SUM(C226)</f>
        <v>1481483</v>
      </c>
    </row>
    <row r="226" spans="1:3" ht="12.75">
      <c r="A226" s="16"/>
      <c r="B226" s="32" t="s">
        <v>24</v>
      </c>
      <c r="C226" s="70">
        <f>SUM(C227:C229)</f>
        <v>1481483</v>
      </c>
    </row>
    <row r="227" spans="1:3" ht="12.75">
      <c r="A227" s="16"/>
      <c r="B227" s="32" t="s">
        <v>15</v>
      </c>
      <c r="C227" s="70">
        <v>1297783</v>
      </c>
    </row>
    <row r="228" spans="1:3" ht="12.75">
      <c r="A228" s="16"/>
      <c r="B228" s="57" t="s">
        <v>78</v>
      </c>
      <c r="C228" s="70">
        <v>155200</v>
      </c>
    </row>
    <row r="229" spans="1:3" ht="12.75">
      <c r="A229" s="16"/>
      <c r="B229" s="32" t="s">
        <v>88</v>
      </c>
      <c r="C229" s="70">
        <v>28500</v>
      </c>
    </row>
    <row r="230" spans="1:3" ht="12.75">
      <c r="A230" s="19"/>
      <c r="B230" s="33"/>
      <c r="C230" s="69"/>
    </row>
    <row r="231" spans="1:3" ht="27" customHeight="1">
      <c r="A231" s="22">
        <v>85220</v>
      </c>
      <c r="B231" s="49" t="s">
        <v>53</v>
      </c>
      <c r="C231" s="77">
        <f>SUM(C232)</f>
        <v>70400</v>
      </c>
    </row>
    <row r="232" spans="1:3" ht="12.75">
      <c r="A232" s="16"/>
      <c r="B232" s="32" t="s">
        <v>7</v>
      </c>
      <c r="C232" s="70">
        <f>SUM(C233:C234)</f>
        <v>70400</v>
      </c>
    </row>
    <row r="233" spans="1:3" ht="12.75">
      <c r="A233" s="16"/>
      <c r="B233" s="32" t="s">
        <v>15</v>
      </c>
      <c r="C233" s="70">
        <v>41640</v>
      </c>
    </row>
    <row r="234" spans="1:3" ht="12.75">
      <c r="A234" s="16"/>
      <c r="B234" s="57" t="s">
        <v>78</v>
      </c>
      <c r="C234" s="70">
        <v>28760</v>
      </c>
    </row>
    <row r="235" spans="1:3" ht="12.75">
      <c r="A235" s="19"/>
      <c r="B235" s="33"/>
      <c r="C235" s="69"/>
    </row>
    <row r="236" spans="1:3" ht="12.75">
      <c r="A236" s="19">
        <v>85228</v>
      </c>
      <c r="B236" s="33" t="s">
        <v>54</v>
      </c>
      <c r="C236" s="69">
        <f>SUM(C237)</f>
        <v>158000</v>
      </c>
    </row>
    <row r="237" spans="1:3" ht="12.75">
      <c r="A237" s="16"/>
      <c r="B237" s="32" t="s">
        <v>7</v>
      </c>
      <c r="C237" s="70">
        <f>SUM(C238)</f>
        <v>158000</v>
      </c>
    </row>
    <row r="238" spans="1:3" ht="12.75">
      <c r="A238" s="16"/>
      <c r="B238" s="32" t="s">
        <v>23</v>
      </c>
      <c r="C238" s="70">
        <v>158000</v>
      </c>
    </row>
    <row r="239" spans="1:3" ht="12.75">
      <c r="A239" s="16"/>
      <c r="B239" s="32"/>
      <c r="C239" s="70"/>
    </row>
    <row r="240" spans="1:3" ht="12.75">
      <c r="A240" s="22">
        <v>85295</v>
      </c>
      <c r="B240" s="46" t="s">
        <v>6</v>
      </c>
      <c r="C240" s="77">
        <f>SUM(C241)</f>
        <v>641180</v>
      </c>
    </row>
    <row r="241" spans="1:3" ht="12.75">
      <c r="A241" s="16"/>
      <c r="B241" s="32" t="s">
        <v>7</v>
      </c>
      <c r="C241" s="70">
        <f>SUM(C242:C244)</f>
        <v>641180</v>
      </c>
    </row>
    <row r="242" spans="1:3" ht="12.75">
      <c r="A242" s="16"/>
      <c r="B242" s="39" t="s">
        <v>23</v>
      </c>
      <c r="C242" s="70">
        <v>287000</v>
      </c>
    </row>
    <row r="243" spans="1:3" ht="12.75">
      <c r="A243" s="16"/>
      <c r="B243" s="24" t="s">
        <v>80</v>
      </c>
      <c r="C243" s="70"/>
    </row>
    <row r="244" spans="1:3" ht="13.5" thickBot="1">
      <c r="A244" s="19"/>
      <c r="B244" s="52" t="s">
        <v>81</v>
      </c>
      <c r="C244" s="69">
        <v>354180</v>
      </c>
    </row>
    <row r="245" spans="1:3" ht="13.5" thickTop="1">
      <c r="A245" s="10"/>
      <c r="B245" s="35"/>
      <c r="C245" s="67"/>
    </row>
    <row r="246" spans="1:3" ht="13.5" thickBot="1">
      <c r="A246" s="17">
        <v>853</v>
      </c>
      <c r="B246" s="30" t="s">
        <v>56</v>
      </c>
      <c r="C246" s="68">
        <f>SUM(C247)</f>
        <v>1119771</v>
      </c>
    </row>
    <row r="247" spans="1:3" ht="13.5" thickTop="1">
      <c r="A247" s="19">
        <v>85305</v>
      </c>
      <c r="B247" s="33" t="s">
        <v>55</v>
      </c>
      <c r="C247" s="69">
        <f>SUM(C248)</f>
        <v>1119771</v>
      </c>
    </row>
    <row r="248" spans="1:3" ht="12.75">
      <c r="A248" s="16"/>
      <c r="B248" s="32" t="s">
        <v>7</v>
      </c>
      <c r="C248" s="70">
        <f>SUM(C249:C251)</f>
        <v>1119771</v>
      </c>
    </row>
    <row r="249" spans="1:3" ht="12.75">
      <c r="A249" s="16"/>
      <c r="B249" s="32" t="s">
        <v>15</v>
      </c>
      <c r="C249" s="70">
        <v>861819</v>
      </c>
    </row>
    <row r="250" spans="1:3" ht="12.75">
      <c r="A250" s="16"/>
      <c r="B250" s="57" t="s">
        <v>78</v>
      </c>
      <c r="C250" s="70">
        <v>255052</v>
      </c>
    </row>
    <row r="251" spans="1:3" ht="12.75">
      <c r="A251" s="16"/>
      <c r="B251" s="32" t="s">
        <v>88</v>
      </c>
      <c r="C251" s="70">
        <v>2900</v>
      </c>
    </row>
    <row r="252" spans="1:3" ht="13.5" thickBot="1">
      <c r="A252" s="11"/>
      <c r="B252" s="86"/>
      <c r="C252" s="71"/>
    </row>
    <row r="253" spans="1:3" ht="13.5" thickTop="1">
      <c r="A253" s="10"/>
      <c r="B253" s="87"/>
      <c r="C253" s="67"/>
    </row>
    <row r="254" spans="1:3" ht="13.5" thickBot="1">
      <c r="A254" s="17">
        <v>854</v>
      </c>
      <c r="B254" s="30" t="s">
        <v>25</v>
      </c>
      <c r="C254" s="68">
        <f>SUM(C255,C261,C265)</f>
        <v>656544</v>
      </c>
    </row>
    <row r="255" spans="1:3" ht="13.5" thickTop="1">
      <c r="A255" s="18">
        <v>85401</v>
      </c>
      <c r="B255" s="31" t="s">
        <v>57</v>
      </c>
      <c r="C255" s="72">
        <f>SUM(C256)</f>
        <v>531544</v>
      </c>
    </row>
    <row r="256" spans="1:3" ht="12.75">
      <c r="A256" s="16"/>
      <c r="B256" s="32" t="s">
        <v>24</v>
      </c>
      <c r="C256" s="70">
        <f>SUM(C257:C259)</f>
        <v>531544</v>
      </c>
    </row>
    <row r="257" spans="1:3" ht="12.75">
      <c r="A257" s="16"/>
      <c r="B257" s="32" t="s">
        <v>15</v>
      </c>
      <c r="C257" s="70">
        <v>504544</v>
      </c>
    </row>
    <row r="258" spans="1:3" ht="12.75">
      <c r="A258" s="16"/>
      <c r="B258" s="57" t="s">
        <v>78</v>
      </c>
      <c r="C258" s="70">
        <v>26265</v>
      </c>
    </row>
    <row r="259" spans="1:3" ht="12.75">
      <c r="A259" s="16"/>
      <c r="B259" s="32" t="s">
        <v>88</v>
      </c>
      <c r="C259" s="70">
        <v>735</v>
      </c>
    </row>
    <row r="260" spans="1:3" ht="12.75">
      <c r="A260" s="19"/>
      <c r="B260" s="33"/>
      <c r="C260" s="69"/>
    </row>
    <row r="261" spans="1:3" ht="12.75">
      <c r="A261" s="19">
        <v>85415</v>
      </c>
      <c r="B261" s="33" t="s">
        <v>71</v>
      </c>
      <c r="C261" s="69">
        <f>SUM(C262)</f>
        <v>105000</v>
      </c>
    </row>
    <row r="262" spans="1:3" ht="12.75">
      <c r="A262" s="16"/>
      <c r="B262" s="37" t="s">
        <v>7</v>
      </c>
      <c r="C262" s="70">
        <f>SUM(C263)</f>
        <v>105000</v>
      </c>
    </row>
    <row r="263" spans="1:3" ht="12.75">
      <c r="A263" s="16"/>
      <c r="B263" s="37" t="s">
        <v>23</v>
      </c>
      <c r="C263" s="70">
        <v>105000</v>
      </c>
    </row>
    <row r="264" spans="1:3" ht="12.75">
      <c r="A264" s="16"/>
      <c r="B264" s="37"/>
      <c r="C264" s="70"/>
    </row>
    <row r="265" spans="1:3" ht="12.75">
      <c r="A265" s="22">
        <v>85495</v>
      </c>
      <c r="B265" s="46" t="s">
        <v>6</v>
      </c>
      <c r="C265" s="77">
        <f>SUM(C266)</f>
        <v>20000</v>
      </c>
    </row>
    <row r="266" spans="1:3" ht="12.75">
      <c r="A266" s="16"/>
      <c r="B266" s="32" t="s">
        <v>7</v>
      </c>
      <c r="C266" s="70">
        <f>SUM(C267:C268)</f>
        <v>20000</v>
      </c>
    </row>
    <row r="267" spans="1:3" ht="12.75">
      <c r="A267" s="16"/>
      <c r="B267" s="39" t="s">
        <v>21</v>
      </c>
      <c r="C267" s="70">
        <v>20000</v>
      </c>
    </row>
    <row r="268" spans="1:3" ht="13.5" thickBot="1">
      <c r="A268" s="16"/>
      <c r="B268" s="37"/>
      <c r="C268" s="70"/>
    </row>
    <row r="269" spans="1:3" ht="13.5" thickTop="1">
      <c r="A269" s="10"/>
      <c r="B269" s="84"/>
      <c r="C269" s="67"/>
    </row>
    <row r="270" spans="1:3" ht="13.5" thickBot="1">
      <c r="A270" s="17">
        <v>900</v>
      </c>
      <c r="B270" s="30" t="s">
        <v>26</v>
      </c>
      <c r="C270" s="68">
        <f>SUM(C271,C275,C280,C284,C292,C288,C296)</f>
        <v>6704009</v>
      </c>
    </row>
    <row r="271" spans="1:3" ht="13.5" thickTop="1">
      <c r="A271" s="18">
        <v>90001</v>
      </c>
      <c r="B271" s="31" t="s">
        <v>58</v>
      </c>
      <c r="C271" s="72">
        <f>SUM(C272)</f>
        <v>260000</v>
      </c>
    </row>
    <row r="272" spans="1:3" ht="12.75">
      <c r="A272" s="16"/>
      <c r="B272" s="32" t="s">
        <v>7</v>
      </c>
      <c r="C272" s="70">
        <f>SUM(C273)</f>
        <v>260000</v>
      </c>
    </row>
    <row r="273" spans="1:3" ht="12.75">
      <c r="A273" s="16"/>
      <c r="B273" s="57" t="s">
        <v>77</v>
      </c>
      <c r="C273" s="70">
        <v>260000</v>
      </c>
    </row>
    <row r="274" spans="1:3" ht="9.75" customHeight="1">
      <c r="A274" s="19"/>
      <c r="B274" s="33"/>
      <c r="C274" s="69"/>
    </row>
    <row r="275" spans="1:3" ht="12.75">
      <c r="A275" s="19">
        <v>90002</v>
      </c>
      <c r="B275" s="33" t="s">
        <v>59</v>
      </c>
      <c r="C275" s="69">
        <f>SUM(C276)</f>
        <v>3329009</v>
      </c>
    </row>
    <row r="276" spans="1:3" ht="12.75">
      <c r="A276" s="16"/>
      <c r="B276" s="32" t="s">
        <v>7</v>
      </c>
      <c r="C276" s="70">
        <f>SUM(C277:C278)</f>
        <v>3329009</v>
      </c>
    </row>
    <row r="277" spans="1:3" ht="12.75">
      <c r="A277" s="16"/>
      <c r="B277" s="32" t="s">
        <v>15</v>
      </c>
      <c r="C277" s="73">
        <v>180000</v>
      </c>
    </row>
    <row r="278" spans="1:3" ht="12.75">
      <c r="A278" s="16"/>
      <c r="B278" s="57" t="s">
        <v>78</v>
      </c>
      <c r="C278" s="70">
        <v>3149009</v>
      </c>
    </row>
    <row r="279" spans="1:3" ht="9.75" customHeight="1">
      <c r="A279" s="19"/>
      <c r="B279" s="33"/>
      <c r="C279" s="69"/>
    </row>
    <row r="280" spans="1:3" ht="12.75">
      <c r="A280" s="19">
        <v>90003</v>
      </c>
      <c r="B280" s="33" t="s">
        <v>60</v>
      </c>
      <c r="C280" s="69">
        <f>SUM(C281)</f>
        <v>912000</v>
      </c>
    </row>
    <row r="281" spans="1:3" ht="12.75">
      <c r="A281" s="16"/>
      <c r="B281" s="32" t="s">
        <v>7</v>
      </c>
      <c r="C281" s="70">
        <f>SUM(C282)</f>
        <v>912000</v>
      </c>
    </row>
    <row r="282" spans="1:3" ht="12.75">
      <c r="A282" s="16"/>
      <c r="B282" s="57" t="s">
        <v>77</v>
      </c>
      <c r="C282" s="70">
        <v>912000</v>
      </c>
    </row>
    <row r="283" spans="1:3" ht="9.75" customHeight="1">
      <c r="A283" s="19"/>
      <c r="B283" s="33"/>
      <c r="C283" s="69"/>
    </row>
    <row r="284" spans="1:3" ht="12.75">
      <c r="A284" s="19">
        <v>90004</v>
      </c>
      <c r="B284" s="33" t="s">
        <v>61</v>
      </c>
      <c r="C284" s="69">
        <f>SUM(C285)</f>
        <v>345000</v>
      </c>
    </row>
    <row r="285" spans="1:3" ht="12.75">
      <c r="A285" s="16"/>
      <c r="B285" s="32" t="s">
        <v>7</v>
      </c>
      <c r="C285" s="70">
        <f>SUM(C286:C286)</f>
        <v>345000</v>
      </c>
    </row>
    <row r="286" spans="1:3" ht="12.75">
      <c r="A286" s="16"/>
      <c r="B286" s="57" t="s">
        <v>77</v>
      </c>
      <c r="C286" s="70">
        <v>345000</v>
      </c>
    </row>
    <row r="287" spans="1:3" ht="9" customHeight="1">
      <c r="A287" s="19"/>
      <c r="B287" s="33"/>
      <c r="C287" s="69"/>
    </row>
    <row r="288" spans="1:3" ht="12.75">
      <c r="A288" s="19">
        <v>90015</v>
      </c>
      <c r="B288" s="33" t="s">
        <v>62</v>
      </c>
      <c r="C288" s="69">
        <f>SUM(C289)</f>
        <v>1270000</v>
      </c>
    </row>
    <row r="289" spans="1:3" ht="12.75">
      <c r="A289" s="16"/>
      <c r="B289" s="32" t="s">
        <v>7</v>
      </c>
      <c r="C289" s="70">
        <f>SUM(C290)</f>
        <v>1270000</v>
      </c>
    </row>
    <row r="290" spans="1:3" ht="12.75">
      <c r="A290" s="16"/>
      <c r="B290" s="57" t="s">
        <v>77</v>
      </c>
      <c r="C290" s="70">
        <v>1270000</v>
      </c>
    </row>
    <row r="291" spans="1:3" ht="9" customHeight="1">
      <c r="A291" s="19"/>
      <c r="B291" s="43"/>
      <c r="C291" s="69"/>
    </row>
    <row r="292" spans="1:3" ht="25.5">
      <c r="A292" s="19">
        <v>90019</v>
      </c>
      <c r="B292" s="43" t="s">
        <v>89</v>
      </c>
      <c r="C292" s="69">
        <f>SUM(C293,C295)</f>
        <v>387000</v>
      </c>
    </row>
    <row r="293" spans="1:3" ht="12.75">
      <c r="A293" s="16"/>
      <c r="B293" s="32" t="s">
        <v>7</v>
      </c>
      <c r="C293" s="70">
        <f>SUM(C294)</f>
        <v>387000</v>
      </c>
    </row>
    <row r="294" spans="1:3" ht="12.75">
      <c r="A294" s="16"/>
      <c r="B294" s="57" t="s">
        <v>77</v>
      </c>
      <c r="C294" s="70">
        <v>387000</v>
      </c>
    </row>
    <row r="295" spans="1:3" ht="9" customHeight="1">
      <c r="A295" s="19"/>
      <c r="B295" s="33"/>
      <c r="C295" s="69"/>
    </row>
    <row r="296" spans="1:3" ht="12.75">
      <c r="A296" s="19">
        <v>90095</v>
      </c>
      <c r="B296" s="33" t="s">
        <v>6</v>
      </c>
      <c r="C296" s="69">
        <f>SUM(C297)</f>
        <v>201000</v>
      </c>
    </row>
    <row r="297" spans="1:3" ht="12.75">
      <c r="A297" s="16"/>
      <c r="B297" s="32" t="s">
        <v>7</v>
      </c>
      <c r="C297" s="70">
        <f>SUM(C298:C298)</f>
        <v>201000</v>
      </c>
    </row>
    <row r="298" spans="1:3" ht="12.75">
      <c r="A298" s="19"/>
      <c r="B298" s="58" t="s">
        <v>77</v>
      </c>
      <c r="C298" s="69">
        <v>201000</v>
      </c>
    </row>
    <row r="299" spans="1:3" ht="13.5" thickBot="1">
      <c r="A299" s="8"/>
      <c r="B299" s="85"/>
      <c r="C299" s="91"/>
    </row>
    <row r="300" spans="1:3" ht="13.5" thickTop="1">
      <c r="A300" s="10"/>
      <c r="B300" s="35"/>
      <c r="C300" s="67"/>
    </row>
    <row r="301" spans="1:3" ht="13.5" thickBot="1">
      <c r="A301" s="17">
        <v>921</v>
      </c>
      <c r="B301" s="30" t="s">
        <v>27</v>
      </c>
      <c r="C301" s="68">
        <f>SUM(C302,C306,C310,C315)</f>
        <v>3004097</v>
      </c>
    </row>
    <row r="302" spans="1:3" ht="13.5" thickTop="1">
      <c r="A302" s="18">
        <v>92109</v>
      </c>
      <c r="B302" s="31" t="s">
        <v>63</v>
      </c>
      <c r="C302" s="72">
        <f>SUM(C303)</f>
        <v>1716305</v>
      </c>
    </row>
    <row r="303" spans="1:3" ht="12.75">
      <c r="A303" s="16"/>
      <c r="B303" s="32" t="s">
        <v>7</v>
      </c>
      <c r="C303" s="70">
        <f>SUM(C304:C304)</f>
        <v>1716305</v>
      </c>
    </row>
    <row r="304" spans="1:3" ht="12.75">
      <c r="A304" s="16"/>
      <c r="B304" s="32" t="s">
        <v>21</v>
      </c>
      <c r="C304" s="70">
        <v>1716305</v>
      </c>
    </row>
    <row r="305" spans="1:3" ht="7.5" customHeight="1">
      <c r="A305" s="19"/>
      <c r="B305" s="33"/>
      <c r="C305" s="69"/>
    </row>
    <row r="306" spans="1:3" ht="12.75">
      <c r="A306" s="19">
        <v>92116</v>
      </c>
      <c r="B306" s="33" t="s">
        <v>64</v>
      </c>
      <c r="C306" s="69">
        <f>SUM(C307)</f>
        <v>1165000</v>
      </c>
    </row>
    <row r="307" spans="1:3" ht="12.75">
      <c r="A307" s="16"/>
      <c r="B307" s="32" t="s">
        <v>7</v>
      </c>
      <c r="C307" s="70">
        <f>SUM(C308:C308)</f>
        <v>1165000</v>
      </c>
    </row>
    <row r="308" spans="1:3" ht="12.75">
      <c r="A308" s="16"/>
      <c r="B308" s="32" t="s">
        <v>21</v>
      </c>
      <c r="C308" s="70">
        <v>1165000</v>
      </c>
    </row>
    <row r="309" spans="1:3" ht="8.25" customHeight="1">
      <c r="A309" s="19"/>
      <c r="B309" s="33"/>
      <c r="C309" s="69"/>
    </row>
    <row r="310" spans="1:3" ht="12.75">
      <c r="A310" s="22">
        <v>92120</v>
      </c>
      <c r="B310" s="46" t="s">
        <v>65</v>
      </c>
      <c r="C310" s="77">
        <f>SUM(C311)</f>
        <v>32792</v>
      </c>
    </row>
    <row r="311" spans="1:3" ht="12.75">
      <c r="A311" s="16"/>
      <c r="B311" s="39" t="s">
        <v>7</v>
      </c>
      <c r="C311" s="70">
        <f>SUM(C312:C313)</f>
        <v>32792</v>
      </c>
    </row>
    <row r="312" spans="1:3" ht="12.75">
      <c r="A312" s="16"/>
      <c r="B312" s="57" t="s">
        <v>77</v>
      </c>
      <c r="C312" s="70">
        <v>25000</v>
      </c>
    </row>
    <row r="313" spans="1:3" ht="12.75">
      <c r="A313" s="16"/>
      <c r="B313" s="39" t="s">
        <v>83</v>
      </c>
      <c r="C313" s="70">
        <v>7792</v>
      </c>
    </row>
    <row r="314" spans="1:3" ht="7.5" customHeight="1">
      <c r="A314" s="19"/>
      <c r="B314" s="33"/>
      <c r="C314" s="69"/>
    </row>
    <row r="315" spans="1:3" ht="12.75">
      <c r="A315" s="19">
        <v>92195</v>
      </c>
      <c r="B315" s="33" t="s">
        <v>6</v>
      </c>
      <c r="C315" s="69">
        <f>SUM(C316)</f>
        <v>90000</v>
      </c>
    </row>
    <row r="316" spans="1:3" ht="12.75">
      <c r="A316" s="20"/>
      <c r="B316" s="40" t="s">
        <v>7</v>
      </c>
      <c r="C316" s="80">
        <f>SUM(C317:C318)</f>
        <v>90000</v>
      </c>
    </row>
    <row r="317" spans="1:3" ht="12.75">
      <c r="A317" s="16"/>
      <c r="B317" s="39" t="s">
        <v>23</v>
      </c>
      <c r="C317" s="70">
        <v>10000</v>
      </c>
    </row>
    <row r="318" spans="1:3" ht="13.5" thickBot="1">
      <c r="A318" s="16"/>
      <c r="B318" s="57" t="s">
        <v>83</v>
      </c>
      <c r="C318" s="70">
        <v>80000</v>
      </c>
    </row>
    <row r="319" spans="1:3" ht="13.5" thickTop="1">
      <c r="A319" s="10"/>
      <c r="B319" s="35"/>
      <c r="C319" s="67"/>
    </row>
    <row r="320" spans="1:3" ht="13.5" thickBot="1">
      <c r="A320" s="17">
        <v>926</v>
      </c>
      <c r="B320" s="30" t="s">
        <v>91</v>
      </c>
      <c r="C320" s="68">
        <f>SUM(C321,C327)</f>
        <v>3598830</v>
      </c>
    </row>
    <row r="321" spans="1:3" ht="13.5" thickTop="1">
      <c r="A321" s="18">
        <v>92601</v>
      </c>
      <c r="B321" s="31" t="s">
        <v>66</v>
      </c>
      <c r="C321" s="72">
        <f>SUM(C322)</f>
        <v>3148830</v>
      </c>
    </row>
    <row r="322" spans="1:3" ht="12.75">
      <c r="A322" s="16"/>
      <c r="B322" s="32" t="s">
        <v>7</v>
      </c>
      <c r="C322" s="70">
        <f>SUM(C323,C324:C325)</f>
        <v>3148830</v>
      </c>
    </row>
    <row r="323" spans="1:3" ht="12.75">
      <c r="A323" s="16"/>
      <c r="B323" s="32" t="s">
        <v>15</v>
      </c>
      <c r="C323" s="70">
        <v>1070753</v>
      </c>
    </row>
    <row r="324" spans="1:3" ht="12.75">
      <c r="A324" s="16"/>
      <c r="B324" s="57" t="s">
        <v>78</v>
      </c>
      <c r="C324" s="70">
        <v>2061986</v>
      </c>
    </row>
    <row r="325" spans="1:3" ht="12.75">
      <c r="A325" s="16"/>
      <c r="B325" s="32" t="s">
        <v>88</v>
      </c>
      <c r="C325" s="70">
        <v>16091</v>
      </c>
    </row>
    <row r="326" spans="1:3" ht="9" customHeight="1">
      <c r="A326" s="19"/>
      <c r="B326" s="33"/>
      <c r="C326" s="69"/>
    </row>
    <row r="327" spans="1:3" ht="12.75">
      <c r="A327" s="22">
        <v>92605</v>
      </c>
      <c r="B327" s="46" t="s">
        <v>92</v>
      </c>
      <c r="C327" s="77">
        <f>SUM(C328)</f>
        <v>450000</v>
      </c>
    </row>
    <row r="328" spans="1:3" ht="12.75">
      <c r="A328" s="16"/>
      <c r="B328" s="32" t="s">
        <v>7</v>
      </c>
      <c r="C328" s="70">
        <f>SUM(C329:C332)</f>
        <v>450000</v>
      </c>
    </row>
    <row r="329" spans="1:3" ht="12.75">
      <c r="A329" s="16"/>
      <c r="B329" s="32" t="s">
        <v>15</v>
      </c>
      <c r="C329" s="70">
        <v>106600</v>
      </c>
    </row>
    <row r="330" spans="1:3" ht="12.75">
      <c r="A330" s="16"/>
      <c r="B330" s="57" t="s">
        <v>78</v>
      </c>
      <c r="C330" s="70">
        <v>23400</v>
      </c>
    </row>
    <row r="331" spans="1:3" ht="12.75">
      <c r="A331" s="16"/>
      <c r="B331" s="32" t="s">
        <v>83</v>
      </c>
      <c r="C331" s="70">
        <v>300000</v>
      </c>
    </row>
    <row r="332" spans="1:3" ht="12.75">
      <c r="A332" s="16"/>
      <c r="B332" s="32" t="s">
        <v>88</v>
      </c>
      <c r="C332" s="70">
        <v>20000</v>
      </c>
    </row>
    <row r="333" spans="1:3" ht="8.25" customHeight="1" thickBot="1">
      <c r="A333" s="11"/>
      <c r="B333" s="38"/>
      <c r="C333" s="71"/>
    </row>
    <row r="334" spans="1:3" ht="13.5" thickTop="1">
      <c r="A334" s="10"/>
      <c r="B334" s="32"/>
      <c r="C334" s="67"/>
    </row>
    <row r="335" spans="1:3" ht="12.75">
      <c r="A335" s="25"/>
      <c r="B335" s="50" t="s">
        <v>28</v>
      </c>
      <c r="C335" s="81">
        <f>SUM(C8,C14,C24,C30,C42,C57,C88,C94,C100,C116,C122,C130,C169,C185,C246,C254,C270,C301,C320)</f>
        <v>92567948</v>
      </c>
    </row>
    <row r="336" spans="1:3" ht="13.5" thickBot="1">
      <c r="A336" s="11"/>
      <c r="B336" s="8"/>
      <c r="C336" s="71"/>
    </row>
    <row r="337" ht="13.5" thickTop="1"/>
  </sheetData>
  <sheetProtection/>
  <printOptions/>
  <pageMargins left="1.1811023622047245" right="0.7874015748031497" top="0.7874015748031497" bottom="0.984251968503937" header="0.5118110236220472" footer="0.5118110236220472"/>
  <pageSetup horizontalDpi="600" verticalDpi="600" orientation="portrait" paperSize="9" scale="66" r:id="rId3"/>
  <headerFooter alignWithMargins="0">
    <oddHeader>&amp;R&amp;"Arial CE,Pogrubiony"&amp;12Zał. Nr 3</oddHeader>
    <oddFooter>&amp;CStrona &amp;P</oddFooter>
  </headerFooter>
  <rowBreaks count="4" manualBreakCount="4">
    <brk id="69" max="2" man="1"/>
    <brk id="147" max="5" man="1"/>
    <brk id="223" max="2" man="1"/>
    <brk id="298" max="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Brzeg</dc:creator>
  <cp:keywords/>
  <dc:description/>
  <cp:lastModifiedBy>gfronckiewicz</cp:lastModifiedBy>
  <cp:lastPrinted>2013-11-14T10:47:26Z</cp:lastPrinted>
  <dcterms:created xsi:type="dcterms:W3CDTF">2000-11-10T12:31:26Z</dcterms:created>
  <dcterms:modified xsi:type="dcterms:W3CDTF">2013-11-14T10:48:21Z</dcterms:modified>
  <cp:category/>
  <cp:version/>
  <cp:contentType/>
  <cp:contentStatus/>
</cp:coreProperties>
</file>