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'Arkusz1'!$A$1:$J$28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<sst xmlns="http://schemas.openxmlformats.org/spreadsheetml/2006/main" count="76" uniqueCount="44">
  <si>
    <t>Dział</t>
  </si>
  <si>
    <t>Paragraf</t>
  </si>
  <si>
    <t>Treść</t>
  </si>
  <si>
    <t/>
  </si>
  <si>
    <t>600</t>
  </si>
  <si>
    <t>Transport i łączność</t>
  </si>
  <si>
    <t>60016</t>
  </si>
  <si>
    <t>Drogi publiczne gminne</t>
  </si>
  <si>
    <t>6330</t>
  </si>
  <si>
    <t>Dotacje celowe otrzymane z budżetu państwa na realizację inwestycji i zakupów inwestycyjnych własnych gmin (związków gmin)</t>
  </si>
  <si>
    <t>700</t>
  </si>
  <si>
    <t>Gospodarka mieszkaniowa</t>
  </si>
  <si>
    <t>70005</t>
  </si>
  <si>
    <t>Gospodarka gruntami i nieruchomościami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</si>
  <si>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</si>
  <si>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</si>
  <si>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</si>
  <si>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</si>
  <si>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750</t>
  </si>
  <si>
    <t>Administracja publiczna</t>
  </si>
  <si>
    <t>75023</t>
  </si>
  <si>
    <t>Urzędy gmin (miast i miast na prawach powiatu)</t>
  </si>
  <si>
    <t>801</t>
  </si>
  <si>
    <t>Oświata i wychowanie</t>
  </si>
  <si>
    <t>80104</t>
  </si>
  <si>
    <t>Przedszkola</t>
  </si>
  <si>
    <t>0870</t>
  </si>
  <si>
    <t>Wpływy ze sprzedaży składników majątkowych</t>
  </si>
  <si>
    <t>900</t>
  </si>
  <si>
    <t>Gospodarka komunalna i ochrona środowiska</t>
  </si>
  <si>
    <t>90004</t>
  </si>
  <si>
    <t>Utrzymanie zieleni w miastach i gminach</t>
  </si>
  <si>
    <t>6260</t>
  </si>
  <si>
    <t>Dotacje otrzymane z państwowych funduszy celowych  na finansowanie lub dofinansowanie kosztów realizacji inwestycji i zakupów inwestycyjnych  jednostek sektora finansów publicznych</t>
  </si>
  <si>
    <t>Plan na 30.09.2013 r. w zł</t>
  </si>
  <si>
    <t>Wykonanie na 30.09.2013 r.w zł</t>
  </si>
  <si>
    <t>Wyk. %</t>
  </si>
  <si>
    <t>Roz
dział</t>
  </si>
  <si>
    <t>Przewidywane wykonanie</t>
  </si>
  <si>
    <t>%</t>
  </si>
  <si>
    <t>Projekt  na 2014 r. w zł</t>
  </si>
  <si>
    <t>PLAN  DOCHODÓW BUDŻETOWYCH NA 2014 ROK - MAJĄTKOWE</t>
  </si>
  <si>
    <t>Plan dochodów majątkowych</t>
  </si>
  <si>
    <t>Zał. Nr 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</si>
</sst>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2"/>
      <name val="Times New Roman CE"/>
      <family val="0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Alignment="1">
      <alignment/>
    </xf>
    <xf numFmtId="0" fontId="4" fillId="0" borderId="3" xfId="0" applyAlignment="1">
      <alignment wrapText="1"/>
    </xf>
    <xf numFmtId="165" fontId="4" fillId="0" borderId="3" xfId="0" applyAlignment="1">
      <alignment/>
    </xf>
    <xf numFmtId="0" fontId="2" fillId="0" borderId="0" xfId="0" applyFont="1" applyAlignment="1">
      <alignment/>
    </xf>
    <xf numFmtId="165" fontId="4" fillId="0" borderId="4" xfId="0" applyBorder="1" applyAlignment="1">
      <alignment/>
    </xf>
    <xf numFmtId="0" fontId="0" fillId="0" borderId="0" xfId="0" applyBorder="1" applyAlignment="1">
      <alignment/>
    </xf>
    <xf numFmtId="165" fontId="4" fillId="0" borderId="3" xfId="0" applyFont="1" applyAlignment="1">
      <alignment/>
    </xf>
    <xf numFmtId="0" fontId="5" fillId="0" borderId="5" xfId="0" applyFont="1" applyBorder="1" applyAlignment="1">
      <alignment/>
    </xf>
    <xf numFmtId="165" fontId="4" fillId="0" borderId="5" xfId="0" applyFont="1" applyBorder="1" applyAlignment="1">
      <alignment/>
    </xf>
    <xf numFmtId="165" fontId="4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4" fillId="0" borderId="3" xfId="0" applyFill="1" applyAlignment="1">
      <alignment/>
    </xf>
    <xf numFmtId="0" fontId="4" fillId="0" borderId="3" xfId="0" applyFill="1" applyAlignment="1">
      <alignment wrapText="1"/>
    </xf>
    <xf numFmtId="165" fontId="4" fillId="0" borderId="3" xfId="0" applyFill="1" applyAlignment="1">
      <alignment/>
    </xf>
    <xf numFmtId="0" fontId="0" fillId="0" borderId="0" xfId="0" applyFill="1" applyAlignment="1">
      <alignment/>
    </xf>
    <xf numFmtId="0" fontId="4" fillId="0" borderId="4" xfId="0" applyFill="1" applyBorder="1" applyAlignment="1">
      <alignment/>
    </xf>
    <xf numFmtId="0" fontId="4" fillId="0" borderId="4" xfId="0" applyFill="1" applyBorder="1" applyAlignment="1">
      <alignment wrapText="1"/>
    </xf>
    <xf numFmtId="165" fontId="4" fillId="0" borderId="4" xfId="0" applyFill="1" applyBorder="1" applyAlignment="1">
      <alignment/>
    </xf>
    <xf numFmtId="0" fontId="0" fillId="0" borderId="0" xfId="0" applyFill="1" applyBorder="1" applyAlignment="1">
      <alignment/>
    </xf>
    <xf numFmtId="165" fontId="4" fillId="0" borderId="3" xfId="0" applyFont="1" applyFill="1" applyAlignment="1">
      <alignment/>
    </xf>
    <xf numFmtId="0" fontId="4" fillId="0" borderId="3" xfId="0" applyFont="1" applyFill="1" applyAlignment="1">
      <alignment/>
    </xf>
    <xf numFmtId="0" fontId="4" fillId="0" borderId="3" xfId="0" applyFont="1" applyFill="1" applyAlignment="1">
      <alignment wrapText="1"/>
    </xf>
    <xf numFmtId="165" fontId="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165" fontId="4" fillId="0" borderId="12" xfId="0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75" zoomScaleNormal="75" workbookViewId="0" topLeftCell="A13">
      <selection activeCell="I15" sqref="I15"/>
    </sheetView>
  </sheetViews>
  <sheetFormatPr defaultColWidth="9.140625" defaultRowHeight="12.75" customHeight="1"/>
  <cols>
    <col min="1" max="1" width="5.57421875" style="0" customWidth="1"/>
    <col min="2" max="2" width="8.140625" style="0" customWidth="1"/>
    <col min="3" max="3" width="6.00390625" style="0" customWidth="1"/>
    <col min="4" max="4" width="51.00390625" style="0" bestFit="1" customWidth="1"/>
    <col min="5" max="5" width="17.57421875" style="0" customWidth="1"/>
    <col min="6" max="6" width="16.8515625" style="0" customWidth="1"/>
    <col min="7" max="7" width="9.28125" style="0" bestFit="1" customWidth="1"/>
    <col min="8" max="9" width="17.57421875" style="0" customWidth="1"/>
    <col min="10" max="10" width="9.28125" style="0" customWidth="1"/>
    <col min="11" max="254" width="11.57421875" style="0" bestFit="1" customWidth="1"/>
    <col min="255" max="16384" width="11.57421875" style="0" customWidth="1"/>
  </cols>
  <sheetData>
    <row r="1" spans="6:10" s="8" customFormat="1" ht="12.75" customHeight="1">
      <c r="F1" s="18"/>
      <c r="G1" s="19"/>
      <c r="J1" s="19"/>
    </row>
    <row r="2" spans="1:9" s="8" customFormat="1" ht="12.75" customHeight="1">
      <c r="A2" s="37" t="s">
        <v>41</v>
      </c>
      <c r="B2" s="37"/>
      <c r="C2" s="37"/>
      <c r="D2" s="37"/>
      <c r="I2" s="36" t="s">
        <v>43</v>
      </c>
    </row>
    <row r="3" spans="1:10" s="8" customFormat="1" ht="12.75" customHeight="1" thickBot="1">
      <c r="A3" s="38"/>
      <c r="B3" s="38"/>
      <c r="C3" s="20"/>
      <c r="D3" s="20"/>
      <c r="E3" s="21"/>
      <c r="F3" s="21"/>
      <c r="G3" s="21"/>
      <c r="H3" s="21"/>
      <c r="I3" s="21"/>
      <c r="J3" s="21"/>
    </row>
    <row r="4" spans="1:10" s="6" customFormat="1" ht="36.75" customHeight="1">
      <c r="A4" s="14" t="s">
        <v>0</v>
      </c>
      <c r="B4" s="14" t="s">
        <v>37</v>
      </c>
      <c r="C4" s="15" t="s">
        <v>1</v>
      </c>
      <c r="D4" s="16" t="s">
        <v>2</v>
      </c>
      <c r="E4" s="17" t="s">
        <v>34</v>
      </c>
      <c r="F4" s="17" t="s">
        <v>35</v>
      </c>
      <c r="G4" s="17" t="s">
        <v>36</v>
      </c>
      <c r="H4" s="17" t="s">
        <v>38</v>
      </c>
      <c r="I4" s="17" t="s">
        <v>40</v>
      </c>
      <c r="J4" s="17" t="s">
        <v>39</v>
      </c>
    </row>
    <row r="5" spans="1:10" ht="12.75" customHeight="1">
      <c r="A5" s="1">
        <v>1</v>
      </c>
      <c r="B5" s="1">
        <v>2</v>
      </c>
      <c r="C5" s="1">
        <v>3</v>
      </c>
      <c r="D5" s="1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</row>
    <row r="6" ht="11.25" customHeight="1" thickBot="1"/>
    <row r="7" spans="1:10" ht="18" customHeight="1" thickBot="1">
      <c r="A7" s="3" t="s">
        <v>4</v>
      </c>
      <c r="B7" s="3" t="s">
        <v>3</v>
      </c>
      <c r="C7" s="3" t="s">
        <v>3</v>
      </c>
      <c r="D7" s="4" t="s">
        <v>5</v>
      </c>
      <c r="E7" s="5">
        <v>449059</v>
      </c>
      <c r="F7" s="5">
        <v>286909.6</v>
      </c>
      <c r="G7" s="5">
        <v>63.89</v>
      </c>
      <c r="H7" s="9">
        <f>SUM(H8)</f>
        <v>404058.85</v>
      </c>
      <c r="I7" s="9">
        <f>SUM(I8)</f>
        <v>0</v>
      </c>
      <c r="J7" s="5">
        <f aca="true" t="shared" si="0" ref="J7:J14">SUM(I7/H7)*100</f>
        <v>0</v>
      </c>
    </row>
    <row r="8" spans="1:10" ht="12.75" customHeight="1" thickBot="1">
      <c r="A8" s="3" t="s">
        <v>3</v>
      </c>
      <c r="B8" s="3" t="s">
        <v>6</v>
      </c>
      <c r="C8" s="3" t="s">
        <v>3</v>
      </c>
      <c r="D8" s="4" t="s">
        <v>7</v>
      </c>
      <c r="E8" s="5">
        <v>404059</v>
      </c>
      <c r="F8" s="5">
        <v>161623.54</v>
      </c>
      <c r="G8" s="5">
        <v>40</v>
      </c>
      <c r="H8" s="9">
        <f>SUM(H9)</f>
        <v>404058.85</v>
      </c>
      <c r="I8" s="9">
        <f>SUM(I9)</f>
        <v>0</v>
      </c>
      <c r="J8" s="5">
        <f t="shared" si="0"/>
        <v>0</v>
      </c>
    </row>
    <row r="9" spans="1:10" s="25" customFormat="1" ht="45" customHeight="1" thickBot="1">
      <c r="A9" s="22" t="s">
        <v>3</v>
      </c>
      <c r="B9" s="22" t="s">
        <v>3</v>
      </c>
      <c r="C9" s="22" t="s">
        <v>8</v>
      </c>
      <c r="D9" s="23" t="s">
        <v>9</v>
      </c>
      <c r="E9" s="24">
        <v>404059</v>
      </c>
      <c r="F9" s="24">
        <v>161623.54</v>
      </c>
      <c r="G9" s="24">
        <v>40</v>
      </c>
      <c r="H9" s="24">
        <v>404058.85</v>
      </c>
      <c r="I9" s="24">
        <v>0</v>
      </c>
      <c r="J9" s="24">
        <f t="shared" si="0"/>
        <v>0</v>
      </c>
    </row>
    <row r="10" spans="1:10" s="29" customFormat="1" ht="16.5" customHeight="1" thickBot="1">
      <c r="A10" s="26"/>
      <c r="B10" s="26"/>
      <c r="C10" s="26"/>
      <c r="D10" s="27"/>
      <c r="E10" s="28"/>
      <c r="F10" s="28"/>
      <c r="G10" s="28"/>
      <c r="H10" s="28"/>
      <c r="I10" s="28"/>
      <c r="J10" s="28"/>
    </row>
    <row r="11" spans="1:10" s="25" customFormat="1" ht="19.5" customHeight="1" thickBot="1">
      <c r="A11" s="22" t="s">
        <v>10</v>
      </c>
      <c r="B11" s="22" t="s">
        <v>3</v>
      </c>
      <c r="C11" s="22" t="s">
        <v>3</v>
      </c>
      <c r="D11" s="23" t="s">
        <v>11</v>
      </c>
      <c r="E11" s="24">
        <v>10671353</v>
      </c>
      <c r="F11" s="24">
        <v>7433695.66</v>
      </c>
      <c r="G11" s="24">
        <v>69.66</v>
      </c>
      <c r="H11" s="30">
        <f>SUM(H12)</f>
        <v>2157988</v>
      </c>
      <c r="I11" s="30">
        <f>SUM(I12)</f>
        <v>2668795</v>
      </c>
      <c r="J11" s="24">
        <f t="shared" si="0"/>
        <v>123.67052087407345</v>
      </c>
    </row>
    <row r="12" spans="1:10" s="25" customFormat="1" ht="12.75" customHeight="1" thickBot="1">
      <c r="A12" s="22" t="s">
        <v>3</v>
      </c>
      <c r="B12" s="22" t="s">
        <v>12</v>
      </c>
      <c r="C12" s="22" t="s">
        <v>3</v>
      </c>
      <c r="D12" s="23" t="s">
        <v>13</v>
      </c>
      <c r="E12" s="24">
        <v>10647653</v>
      </c>
      <c r="F12" s="24">
        <v>7413204</v>
      </c>
      <c r="G12" s="24">
        <v>69.62</v>
      </c>
      <c r="H12" s="30">
        <f>SUM(H13:H14)</f>
        <v>2157988</v>
      </c>
      <c r="I12" s="30">
        <f>SUM(I13:I14)</f>
        <v>2668795</v>
      </c>
      <c r="J12" s="24">
        <f t="shared" si="0"/>
        <v>123.67052087407345</v>
      </c>
    </row>
    <row r="13" spans="1:10" s="25" customFormat="1" ht="42.75" customHeight="1" thickBot="1">
      <c r="A13" s="22" t="s">
        <v>3</v>
      </c>
      <c r="B13" s="22" t="s">
        <v>3</v>
      </c>
      <c r="C13" s="22" t="s">
        <v>14</v>
      </c>
      <c r="D13" s="23" t="s">
        <v>15</v>
      </c>
      <c r="E13" s="24">
        <v>44144</v>
      </c>
      <c r="F13" s="24">
        <v>174651.18</v>
      </c>
      <c r="G13" s="24">
        <v>395.64</v>
      </c>
      <c r="H13" s="24">
        <v>193051.5</v>
      </c>
      <c r="I13" s="24">
        <v>50000</v>
      </c>
      <c r="J13" s="24">
        <f t="shared" si="0"/>
        <v>25.899824658187065</v>
      </c>
    </row>
    <row r="14" spans="1:10" s="25" customFormat="1" ht="27.75" customHeight="1" thickBot="1">
      <c r="A14" s="22" t="s">
        <v>3</v>
      </c>
      <c r="B14" s="22" t="s">
        <v>3</v>
      </c>
      <c r="C14" s="22" t="s">
        <v>16</v>
      </c>
      <c r="D14" s="23" t="s">
        <v>17</v>
      </c>
      <c r="E14" s="24">
        <v>2777917</v>
      </c>
      <c r="F14" s="24">
        <v>1045932.03</v>
      </c>
      <c r="G14" s="24">
        <v>37.65</v>
      </c>
      <c r="H14" s="24">
        <v>1964936.5</v>
      </c>
      <c r="I14" s="30">
        <f>2668795-50000</f>
        <v>2618795</v>
      </c>
      <c r="J14" s="24">
        <f t="shared" si="0"/>
        <v>133.27631707182394</v>
      </c>
    </row>
    <row r="15" spans="1:10" s="29" customFormat="1" ht="14.25" customHeight="1" thickBot="1">
      <c r="A15" s="26"/>
      <c r="B15" s="26"/>
      <c r="C15" s="26"/>
      <c r="D15" s="27"/>
      <c r="E15" s="28"/>
      <c r="F15" s="28"/>
      <c r="G15" s="28"/>
      <c r="H15" s="28"/>
      <c r="I15" s="28"/>
      <c r="J15" s="28"/>
    </row>
    <row r="16" spans="1:10" s="25" customFormat="1" ht="22.5" customHeight="1" thickBot="1">
      <c r="A16" s="22" t="s">
        <v>18</v>
      </c>
      <c r="B16" s="22" t="s">
        <v>3</v>
      </c>
      <c r="C16" s="22" t="s">
        <v>3</v>
      </c>
      <c r="D16" s="23" t="s">
        <v>19</v>
      </c>
      <c r="E16" s="24">
        <v>1336650</v>
      </c>
      <c r="F16" s="24">
        <v>1057739.89</v>
      </c>
      <c r="G16" s="24">
        <v>79.13</v>
      </c>
      <c r="H16" s="30">
        <f>SUM(H17)</f>
        <v>0</v>
      </c>
      <c r="I16" s="30">
        <f>SUM(I17)</f>
        <v>1300000</v>
      </c>
      <c r="J16" s="24">
        <v>0</v>
      </c>
    </row>
    <row r="17" spans="1:10" s="25" customFormat="1" ht="12.75" customHeight="1" thickBot="1">
      <c r="A17" s="22" t="s">
        <v>3</v>
      </c>
      <c r="B17" s="22" t="s">
        <v>20</v>
      </c>
      <c r="C17" s="22" t="s">
        <v>3</v>
      </c>
      <c r="D17" s="23" t="s">
        <v>21</v>
      </c>
      <c r="E17" s="24">
        <v>1049290</v>
      </c>
      <c r="F17" s="24">
        <v>842219.87</v>
      </c>
      <c r="G17" s="24">
        <v>80.27</v>
      </c>
      <c r="H17" s="30">
        <f>SUM(H18:H18)</f>
        <v>0</v>
      </c>
      <c r="I17" s="30">
        <f>SUM(I18:I18)</f>
        <v>1300000</v>
      </c>
      <c r="J17" s="24">
        <v>0</v>
      </c>
    </row>
    <row r="18" spans="1:10" s="34" customFormat="1" ht="43.5" customHeight="1" thickBot="1">
      <c r="A18" s="31" t="s">
        <v>3</v>
      </c>
      <c r="B18" s="31" t="s">
        <v>3</v>
      </c>
      <c r="C18" s="31">
        <v>6330</v>
      </c>
      <c r="D18" s="32" t="s">
        <v>9</v>
      </c>
      <c r="E18" s="30">
        <f>0-0</f>
        <v>0</v>
      </c>
      <c r="F18" s="30">
        <v>0</v>
      </c>
      <c r="G18" s="33">
        <v>0</v>
      </c>
      <c r="H18" s="30">
        <v>0</v>
      </c>
      <c r="I18" s="30">
        <v>1300000</v>
      </c>
      <c r="J18" s="30">
        <v>0</v>
      </c>
    </row>
    <row r="19" s="25" customFormat="1" ht="12.75" customHeight="1" thickBot="1">
      <c r="J19" s="28"/>
    </row>
    <row r="20" spans="1:10" s="25" customFormat="1" ht="21" customHeight="1" thickBot="1">
      <c r="A20" s="22" t="s">
        <v>22</v>
      </c>
      <c r="B20" s="22" t="s">
        <v>3</v>
      </c>
      <c r="C20" s="22" t="s">
        <v>3</v>
      </c>
      <c r="D20" s="23" t="s">
        <v>23</v>
      </c>
      <c r="E20" s="24">
        <v>3106229</v>
      </c>
      <c r="F20" s="24">
        <v>1308176.34</v>
      </c>
      <c r="G20" s="24">
        <v>42.11</v>
      </c>
      <c r="H20" s="30">
        <f>SUM(H21)</f>
        <v>2.4</v>
      </c>
      <c r="I20" s="30">
        <f>SUM(I21)</f>
        <v>0</v>
      </c>
      <c r="J20" s="24">
        <f>SUM(I20/H20)*100</f>
        <v>0</v>
      </c>
    </row>
    <row r="21" spans="1:10" s="25" customFormat="1" ht="12.75" customHeight="1" thickBot="1">
      <c r="A21" s="22" t="s">
        <v>3</v>
      </c>
      <c r="B21" s="22" t="s">
        <v>24</v>
      </c>
      <c r="C21" s="22" t="s">
        <v>3</v>
      </c>
      <c r="D21" s="23" t="s">
        <v>25</v>
      </c>
      <c r="E21" s="24">
        <v>3083954</v>
      </c>
      <c r="F21" s="24">
        <v>1277988.07</v>
      </c>
      <c r="G21" s="24">
        <v>41.44</v>
      </c>
      <c r="H21" s="30">
        <f>SUM(H22:H22)</f>
        <v>2.4</v>
      </c>
      <c r="I21" s="30">
        <f>SUM(I22:I22)</f>
        <v>0</v>
      </c>
      <c r="J21" s="24">
        <f>SUM(I21/H21)*100</f>
        <v>0</v>
      </c>
    </row>
    <row r="22" spans="1:10" s="25" customFormat="1" ht="18.75" customHeight="1" thickBot="1">
      <c r="A22" s="22" t="s">
        <v>3</v>
      </c>
      <c r="B22" s="22" t="s">
        <v>3</v>
      </c>
      <c r="C22" s="22" t="s">
        <v>26</v>
      </c>
      <c r="D22" s="23" t="s">
        <v>27</v>
      </c>
      <c r="E22" s="24">
        <f>0-0</f>
        <v>0</v>
      </c>
      <c r="F22" s="24">
        <v>2.4</v>
      </c>
      <c r="G22" s="24">
        <v>0</v>
      </c>
      <c r="H22" s="24">
        <v>2.4</v>
      </c>
      <c r="I22" s="24">
        <v>0</v>
      </c>
      <c r="J22" s="24">
        <f>SUM(I22/H22)*100</f>
        <v>0</v>
      </c>
    </row>
    <row r="23" spans="1:10" s="29" customFormat="1" ht="13.5" customHeight="1" thickBot="1">
      <c r="A23" s="26"/>
      <c r="B23" s="26"/>
      <c r="C23" s="26"/>
      <c r="D23" s="27"/>
      <c r="E23" s="28"/>
      <c r="F23" s="28"/>
      <c r="G23" s="35"/>
      <c r="H23" s="28"/>
      <c r="I23" s="28"/>
      <c r="J23" s="28"/>
    </row>
    <row r="24" spans="1:10" s="25" customFormat="1" ht="23.25" customHeight="1" thickBot="1">
      <c r="A24" s="22" t="s">
        <v>28</v>
      </c>
      <c r="B24" s="22" t="s">
        <v>3</v>
      </c>
      <c r="C24" s="22" t="s">
        <v>3</v>
      </c>
      <c r="D24" s="23" t="s">
        <v>29</v>
      </c>
      <c r="E24" s="30">
        <f>SUM(E25)</f>
        <v>457960</v>
      </c>
      <c r="F24" s="30">
        <f>SUM(F25)</f>
        <v>465940.84</v>
      </c>
      <c r="G24" s="24">
        <v>12.8</v>
      </c>
      <c r="H24" s="30">
        <f>SUM(H25)</f>
        <v>447714.84</v>
      </c>
      <c r="I24" s="30">
        <f>SUM(I25)</f>
        <v>0</v>
      </c>
      <c r="J24" s="24">
        <f>SUM(I24/H24)*100</f>
        <v>0</v>
      </c>
    </row>
    <row r="25" spans="1:10" s="25" customFormat="1" ht="13.5" thickBot="1">
      <c r="A25" s="22" t="s">
        <v>3</v>
      </c>
      <c r="B25" s="22" t="s">
        <v>30</v>
      </c>
      <c r="C25" s="22" t="s">
        <v>3</v>
      </c>
      <c r="D25" s="23" t="s">
        <v>31</v>
      </c>
      <c r="E25" s="24">
        <v>457960</v>
      </c>
      <c r="F25" s="24">
        <v>465940.84</v>
      </c>
      <c r="G25" s="24">
        <v>101.74</v>
      </c>
      <c r="H25" s="30">
        <f>SUM(H26:H26)</f>
        <v>447714.84</v>
      </c>
      <c r="I25" s="30">
        <f>SUM(I26:I26)</f>
        <v>0</v>
      </c>
      <c r="J25" s="24">
        <f>SUM(I25/H25)*100</f>
        <v>0</v>
      </c>
    </row>
    <row r="26" spans="1:10" s="25" customFormat="1" ht="66.75" customHeight="1" thickBot="1">
      <c r="A26" s="22" t="s">
        <v>3</v>
      </c>
      <c r="B26" s="22" t="s">
        <v>3</v>
      </c>
      <c r="C26" s="22" t="s">
        <v>32</v>
      </c>
      <c r="D26" s="23" t="s">
        <v>33</v>
      </c>
      <c r="E26" s="24">
        <v>447960</v>
      </c>
      <c r="F26" s="24">
        <v>447714.84</v>
      </c>
      <c r="G26" s="24">
        <v>99.95</v>
      </c>
      <c r="H26" s="24">
        <v>447714.84</v>
      </c>
      <c r="I26" s="24">
        <v>0</v>
      </c>
      <c r="J26" s="24">
        <f>SUM(I26/H26)*100</f>
        <v>0</v>
      </c>
    </row>
    <row r="27" spans="7:10" ht="12.75" customHeight="1" thickBot="1">
      <c r="G27" s="13"/>
      <c r="J27" s="7"/>
    </row>
    <row r="28" spans="1:10" s="6" customFormat="1" ht="24.75" customHeight="1" thickBot="1">
      <c r="A28" s="39"/>
      <c r="B28" s="39"/>
      <c r="C28" s="39"/>
      <c r="D28" s="10" t="s">
        <v>42</v>
      </c>
      <c r="E28" s="11">
        <f>SUM(E24,E20,E16,E11,E7,)</f>
        <v>16021251</v>
      </c>
      <c r="F28" s="11">
        <f>SUM(F24,F20,F16,F11,F7,)</f>
        <v>10552462.33</v>
      </c>
      <c r="G28" s="12">
        <f>SUM(F28/E28)*100</f>
        <v>65.86540795097712</v>
      </c>
      <c r="H28" s="11">
        <f>SUM(H24,H20,H16,H11,H7,)</f>
        <v>3009764.0900000003</v>
      </c>
      <c r="I28" s="11">
        <f>SUM(I24,I20,I16,I11,I7,)</f>
        <v>3968795</v>
      </c>
      <c r="J28" s="12">
        <f>SUM(I28/H28)*100</f>
        <v>131.86398937997828</v>
      </c>
    </row>
  </sheetData>
  <mergeCells count="3">
    <mergeCell ref="A2:D2"/>
    <mergeCell ref="A3:B3"/>
    <mergeCell ref="A28:C2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scale="7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w Brzegu</cp:lastModifiedBy>
  <cp:lastPrinted>2013-11-12T13:02:14Z</cp:lastPrinted>
  <dcterms:created xsi:type="dcterms:W3CDTF">2013-10-23T08:49:14Z</dcterms:created>
  <dcterms:modified xsi:type="dcterms:W3CDTF">2013-11-13T08:01:48Z</dcterms:modified>
  <cp:category/>
  <cp:version/>
  <cp:contentType/>
  <cp:contentStatus/>
</cp:coreProperties>
</file>