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'Arkusz1'!$A$1:$C$366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A262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  <comment ref="A287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<sst xmlns="http://schemas.openxmlformats.org/spreadsheetml/2006/main" count="293" uniqueCount="105">
  <si>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</si>
  <si>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</si>
  <si>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</si>
  <si>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</si>
  <si>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</si>
  <si>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</si>
  <si>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</si>
  <si>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</si>
  <si>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</si>
  <si>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</si>
  <si>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</si>
  <si>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</si>
  <si>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</si>
  <si>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</si>
  <si>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</si>
  <si>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</si>
  <si>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</si>
  <si>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</si>
  <si>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</si>
  <si>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</si>
  <si>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</si>
  <si>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</si>
  <si>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</si>
  <si>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</si>
  <si>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</si>
  <si>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</si>
  <si>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</si>
  <si>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</si>
  <si>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</si>
  <si>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</si>
  <si>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</si>
  <si>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</si>
  <si>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</si>
  <si>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</si>
  <si>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</si>
  <si>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</si>
  <si>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</si>
  <si>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</si>
  <si>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</si>
  <si>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</si>
  <si>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</si>
  <si>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</si>
  <si>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</si>
  <si>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Rezerwy ogólne i celowe</t>
  </si>
  <si>
    <t>Szkoły podstawowe</t>
  </si>
  <si>
    <t>Przedszkola</t>
  </si>
  <si>
    <t>Gimnazja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</si>
  <si>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</si>
  <si>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</si>
  <si>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</si>
  <si>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</si>
  <si>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</si>
  <si>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</si>
  <si>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</si>
  <si>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</si>
  <si>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</si>
  <si>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</si>
  <si>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</si>
  <si>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</si>
  <si>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</si>
  <si>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</si>
  <si>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</si>
  <si>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</si>
  <si>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</si>
  <si>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</si>
  <si>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</si>
  <si>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</si>
  <si>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</si>
  <si>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Cmentarze</t>
  </si>
  <si>
    <t>Promocja jednostek samorządu terytorialnego</t>
  </si>
  <si>
    <t>wydatki na obsługę długu jst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</si>
  <si>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</si>
  <si>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</si>
  <si>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</si>
  <si>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</si>
  <si>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</si>
  <si>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</si>
  <si>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</si>
  <si>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</si>
  <si>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</si>
  <si>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</si>
  <si>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</si>
  <si>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</si>
  <si>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</si>
  <si>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</si>
  <si>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</si>
  <si>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</si>
  <si>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</si>
  <si>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</si>
  <si>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</si>
  <si>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</si>
  <si>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Wpływy i wydatki związane z gromadzeniem środków z opłat i kar za korzystanie ze środowiska</t>
  </si>
  <si>
    <t>Rodziny zastępcze</t>
  </si>
  <si>
    <t>Kultura fizyczna</t>
  </si>
  <si>
    <t>Zadania w zakresie kultury fizycznej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</si>
  <si>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</si>
  <si>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upowszechniania turystyki</t>
  </si>
  <si>
    <t>Urzędy naczelnych organów władzy państwowej, kontroli i ochrony prawa oraz sądownictwa</t>
  </si>
  <si>
    <t>Urzędy naczelnych organów władzy państwowej, kontroli i ochrony prawa</t>
  </si>
  <si>
    <t>Melioracje wodne</t>
  </si>
  <si>
    <t>01008</t>
  </si>
  <si>
    <t>na 2014 r.</t>
  </si>
  <si>
    <r>
      <t xml:space="preserve">          </t>
    </r>
    <r>
      <rPr>
        <sz val="10"/>
        <color indexed="10"/>
        <rFont val="Arial CE"/>
        <family val="2"/>
      </rPr>
      <t xml:space="preserve"> z tego: dotacje</t>
    </r>
  </si>
  <si>
    <t>Inne formy wychowania przedszkolnego</t>
  </si>
  <si>
    <t>PLAN WYDATKÓW BUDŻETOWYCH NA 2014 ROK -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</si>
</sst>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7" xfId="0" applyFont="1" applyBorder="1" applyAlignment="1">
      <alignment/>
    </xf>
    <xf numFmtId="39" fontId="1" fillId="0" borderId="18" xfId="0" applyNumberFormat="1" applyFont="1" applyBorder="1" applyAlignment="1">
      <alignment horizontal="right"/>
    </xf>
    <xf numFmtId="39" fontId="0" fillId="0" borderId="23" xfId="0" applyNumberFormat="1" applyBorder="1" applyAlignment="1">
      <alignment horizontal="right"/>
    </xf>
    <xf numFmtId="39" fontId="0" fillId="0" borderId="22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17" xfId="0" applyNumberFormat="1" applyBorder="1" applyAlignment="1">
      <alignment horizontal="right"/>
    </xf>
    <xf numFmtId="39" fontId="0" fillId="0" borderId="24" xfId="0" applyNumberFormat="1" applyBorder="1" applyAlignment="1">
      <alignment horizontal="right"/>
    </xf>
    <xf numFmtId="39" fontId="0" fillId="0" borderId="17" xfId="0" applyNumberForma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24" xfId="0" applyNumberFormat="1" applyBorder="1" applyAlignment="1">
      <alignment/>
    </xf>
    <xf numFmtId="39" fontId="0" fillId="0" borderId="22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22" xfId="0" applyNumberFormat="1" applyFont="1" applyBorder="1" applyAlignment="1">
      <alignment/>
    </xf>
    <xf numFmtId="39" fontId="0" fillId="0" borderId="24" xfId="0" applyNumberFormat="1" applyFon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4" xfId="0" applyNumberFormat="1" applyBorder="1" applyAlignment="1">
      <alignment/>
    </xf>
    <xf numFmtId="39" fontId="0" fillId="0" borderId="26" xfId="0" applyNumberFormat="1" applyBorder="1" applyAlignment="1">
      <alignment/>
    </xf>
    <xf numFmtId="39" fontId="0" fillId="0" borderId="22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0" fillId="0" borderId="25" xfId="0" applyNumberFormat="1" applyBorder="1" applyAlignment="1">
      <alignment/>
    </xf>
    <xf numFmtId="39" fontId="1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39" fontId="0" fillId="0" borderId="22" xfId="0" applyNumberFormat="1" applyFont="1" applyBorder="1" applyAlignment="1">
      <alignment horizontal="right"/>
    </xf>
    <xf numFmtId="39" fontId="0" fillId="0" borderId="24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Border="1" applyAlignment="1">
      <alignment/>
    </xf>
    <xf numFmtId="39" fontId="0" fillId="0" borderId="29" xfId="0" applyNumberFormat="1" applyBorder="1" applyAlignment="1">
      <alignment/>
    </xf>
    <xf numFmtId="0" fontId="0" fillId="0" borderId="24" xfId="0" applyFont="1" applyBorder="1" applyAlignment="1">
      <alignment wrapText="1"/>
    </xf>
    <xf numFmtId="39" fontId="0" fillId="0" borderId="15" xfId="0" applyNumberFormat="1" applyBorder="1" applyAlignment="1">
      <alignment/>
    </xf>
    <xf numFmtId="49" fontId="1" fillId="0" borderId="22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1" fillId="0" borderId="2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39" fontId="1" fillId="0" borderId="24" xfId="0" applyNumberFormat="1" applyFont="1" applyBorder="1" applyAlignment="1">
      <alignment horizontal="right"/>
    </xf>
    <xf numFmtId="39" fontId="1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23" fillId="0" borderId="29" xfId="0" applyFont="1" applyBorder="1" applyAlignment="1">
      <alignment/>
    </xf>
    <xf numFmtId="39" fontId="24" fillId="0" borderId="22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zoomScale="135" zoomScaleNormal="135" zoomScaleSheetLayoutView="100" zoomScalePageLayoutView="0" workbookViewId="0" topLeftCell="A137">
      <selection activeCell="D139" sqref="D139"/>
    </sheetView>
  </sheetViews>
  <sheetFormatPr defaultColWidth="9.00390625" defaultRowHeight="12.75"/>
  <cols>
    <col min="2" max="2" width="54.375" style="0" customWidth="1"/>
    <col min="3" max="3" width="22.375" style="0" customWidth="1"/>
  </cols>
  <sheetData>
    <row r="1" spans="1:2" ht="15.75">
      <c r="A1" s="83" t="s">
        <v>104</v>
      </c>
      <c r="B1" s="83"/>
    </row>
    <row r="2" ht="13.5" thickBot="1"/>
    <row r="3" spans="1:3" ht="12.75">
      <c r="A3" s="12"/>
      <c r="B3" s="3"/>
      <c r="C3" s="1"/>
    </row>
    <row r="4" spans="1:3" ht="12.75">
      <c r="A4" s="13" t="s">
        <v>0</v>
      </c>
      <c r="B4" s="6" t="s">
        <v>3</v>
      </c>
      <c r="C4" s="2" t="s">
        <v>4</v>
      </c>
    </row>
    <row r="5" spans="1:3" ht="12.75">
      <c r="A5" s="13" t="s">
        <v>1</v>
      </c>
      <c r="B5" s="4"/>
      <c r="C5" s="2" t="s">
        <v>101</v>
      </c>
    </row>
    <row r="6" spans="1:3" ht="13.5" thickBot="1">
      <c r="A6" s="14"/>
      <c r="B6" s="5"/>
      <c r="C6" s="60" t="s">
        <v>30</v>
      </c>
    </row>
    <row r="7" spans="1:3" ht="12.75">
      <c r="A7" s="15"/>
      <c r="C7" s="9"/>
    </row>
    <row r="8" spans="1:3" ht="13.5" thickBot="1">
      <c r="A8" s="54" t="s">
        <v>87</v>
      </c>
      <c r="B8" s="7" t="s">
        <v>5</v>
      </c>
      <c r="C8" s="62">
        <f>SUM(C10,C14)</f>
        <v>70356</v>
      </c>
    </row>
    <row r="9" spans="1:3" ht="13.5" thickTop="1">
      <c r="A9" s="102" t="s">
        <v>100</v>
      </c>
      <c r="B9" s="90" t="s">
        <v>99</v>
      </c>
      <c r="C9" s="101">
        <f>SUM(C10)</f>
        <v>68856</v>
      </c>
    </row>
    <row r="10" spans="1:3" ht="12.75">
      <c r="A10" s="96"/>
      <c r="B10" s="34" t="s">
        <v>12</v>
      </c>
      <c r="C10" s="88">
        <f>SUM(C11)</f>
        <v>68856</v>
      </c>
    </row>
    <row r="11" spans="1:3" ht="12.75">
      <c r="A11" s="96"/>
      <c r="B11" s="34" t="s">
        <v>79</v>
      </c>
      <c r="C11" s="88">
        <f>SUM(C12)</f>
        <v>68856</v>
      </c>
    </row>
    <row r="12" spans="1:3" ht="12.75">
      <c r="A12" s="98"/>
      <c r="B12" s="103" t="s">
        <v>102</v>
      </c>
      <c r="C12" s="89">
        <v>68856</v>
      </c>
    </row>
    <row r="13" spans="1:3" ht="12.75">
      <c r="A13" s="98"/>
      <c r="B13" s="99"/>
      <c r="C13" s="100"/>
    </row>
    <row r="14" spans="1:3" ht="12.75">
      <c r="A14" s="97" t="s">
        <v>88</v>
      </c>
      <c r="B14" s="92" t="s">
        <v>6</v>
      </c>
      <c r="C14" s="67">
        <f>SUM(C15)</f>
        <v>1500</v>
      </c>
    </row>
    <row r="15" spans="1:3" ht="12.75">
      <c r="A15" s="16"/>
      <c r="B15" s="27" t="s">
        <v>7</v>
      </c>
      <c r="C15" s="64">
        <f>SUM(C16)</f>
        <v>1500</v>
      </c>
    </row>
    <row r="16" spans="1:3" ht="12.75">
      <c r="A16" s="16"/>
      <c r="B16" s="27" t="s">
        <v>78</v>
      </c>
      <c r="C16" s="64">
        <v>1500</v>
      </c>
    </row>
    <row r="17" spans="1:3" ht="13.5" thickBot="1">
      <c r="A17" s="11"/>
      <c r="B17" s="28"/>
      <c r="C17" s="65"/>
    </row>
    <row r="18" spans="1:3" ht="13.5" thickTop="1">
      <c r="A18" s="10"/>
      <c r="B18" s="29"/>
      <c r="C18" s="66"/>
    </row>
    <row r="19" spans="1:3" ht="13.5" thickBot="1">
      <c r="A19" s="17">
        <v>600</v>
      </c>
      <c r="B19" s="30" t="s">
        <v>8</v>
      </c>
      <c r="C19" s="62">
        <f>SUM(C20,C24)</f>
        <v>3882206</v>
      </c>
    </row>
    <row r="20" spans="1:3" ht="13.5" thickTop="1">
      <c r="A20" s="18">
        <v>60004</v>
      </c>
      <c r="B20" s="31" t="s">
        <v>9</v>
      </c>
      <c r="C20" s="63">
        <f>SUM(C21)</f>
        <v>919000</v>
      </c>
    </row>
    <row r="21" spans="1:3" ht="12.75">
      <c r="A21" s="16"/>
      <c r="B21" s="32" t="s">
        <v>7</v>
      </c>
      <c r="C21" s="64">
        <f>SUM(C22)</f>
        <v>919000</v>
      </c>
    </row>
    <row r="22" spans="1:3" ht="12.75">
      <c r="A22" s="16"/>
      <c r="B22" s="27" t="s">
        <v>78</v>
      </c>
      <c r="C22" s="64">
        <v>919000</v>
      </c>
    </row>
    <row r="23" spans="1:3" ht="12.75">
      <c r="A23" s="19"/>
      <c r="B23" s="33"/>
      <c r="C23" s="67" t="s">
        <v>2</v>
      </c>
    </row>
    <row r="24" spans="1:3" ht="12.75">
      <c r="A24" s="19">
        <v>60016</v>
      </c>
      <c r="B24" s="33" t="s">
        <v>10</v>
      </c>
      <c r="C24" s="67">
        <f>SUM(C25,C27)</f>
        <v>2963206</v>
      </c>
    </row>
    <row r="25" spans="1:3" ht="12.75">
      <c r="A25" s="16"/>
      <c r="B25" s="32" t="s">
        <v>7</v>
      </c>
      <c r="C25" s="64">
        <f>SUM(C26)</f>
        <v>1183206</v>
      </c>
    </row>
    <row r="26" spans="1:3" ht="12.75">
      <c r="A26" s="16"/>
      <c r="B26" s="27" t="s">
        <v>78</v>
      </c>
      <c r="C26" s="64">
        <v>1183206</v>
      </c>
    </row>
    <row r="27" spans="1:3" ht="12.75">
      <c r="A27" s="16"/>
      <c r="B27" s="34" t="s">
        <v>12</v>
      </c>
      <c r="C27" s="64">
        <f>SUM(C28:C28)</f>
        <v>1780000</v>
      </c>
    </row>
    <row r="28" spans="1:3" ht="12.75">
      <c r="A28" s="16"/>
      <c r="B28" s="34" t="s">
        <v>79</v>
      </c>
      <c r="C28" s="64">
        <v>1780000</v>
      </c>
    </row>
    <row r="29" spans="1:3" ht="13.5" thickBot="1">
      <c r="A29" s="16"/>
      <c r="B29" s="34"/>
      <c r="C29" s="64"/>
    </row>
    <row r="30" spans="1:3" ht="13.5" thickTop="1">
      <c r="A30" s="10"/>
      <c r="B30" s="35"/>
      <c r="C30" s="66"/>
    </row>
    <row r="31" spans="1:3" ht="13.5" thickBot="1">
      <c r="A31" s="17">
        <v>630</v>
      </c>
      <c r="B31" s="30" t="s">
        <v>75</v>
      </c>
      <c r="C31" s="62">
        <f>SUM(C32)</f>
        <v>3000</v>
      </c>
    </row>
    <row r="32" spans="1:3" ht="13.5" thickTop="1">
      <c r="A32" s="18">
        <v>63003</v>
      </c>
      <c r="B32" s="31" t="s">
        <v>96</v>
      </c>
      <c r="C32" s="63">
        <f>SUM(C33,C36)</f>
        <v>3000</v>
      </c>
    </row>
    <row r="33" spans="1:3" ht="12.75">
      <c r="A33" s="16"/>
      <c r="B33" s="32" t="s">
        <v>7</v>
      </c>
      <c r="C33" s="64">
        <f>SUM(C34:C34)</f>
        <v>3000</v>
      </c>
    </row>
    <row r="34" spans="1:3" ht="12.75">
      <c r="A34" s="16"/>
      <c r="B34" s="27" t="s">
        <v>22</v>
      </c>
      <c r="C34" s="64">
        <v>3000</v>
      </c>
    </row>
    <row r="35" spans="1:3" ht="13.5" thickBot="1">
      <c r="A35" s="16"/>
      <c r="B35" s="36"/>
      <c r="C35" s="64"/>
    </row>
    <row r="36" spans="1:3" ht="13.5" thickTop="1">
      <c r="A36" s="10"/>
      <c r="B36" s="32"/>
      <c r="C36" s="68"/>
    </row>
    <row r="37" spans="1:3" ht="13.5" thickBot="1">
      <c r="A37" s="17">
        <v>700</v>
      </c>
      <c r="B37" s="30" t="s">
        <v>11</v>
      </c>
      <c r="C37" s="69">
        <f>SUM(C38,C46)</f>
        <v>11449103</v>
      </c>
    </row>
    <row r="38" spans="1:3" ht="13.5" thickTop="1">
      <c r="A38" s="19">
        <v>70005</v>
      </c>
      <c r="B38" s="33" t="s">
        <v>35</v>
      </c>
      <c r="C38" s="70">
        <f>SUM(C39,C43)</f>
        <v>8804103</v>
      </c>
    </row>
    <row r="39" spans="1:3" ht="12.75">
      <c r="A39" s="16"/>
      <c r="B39" s="32" t="s">
        <v>13</v>
      </c>
      <c r="C39" s="71">
        <f>SUM(C40:C42)</f>
        <v>8794103</v>
      </c>
    </row>
    <row r="40" spans="1:3" ht="12.75">
      <c r="A40" s="16"/>
      <c r="B40" s="32" t="s">
        <v>16</v>
      </c>
      <c r="C40" s="71">
        <v>1831378</v>
      </c>
    </row>
    <row r="41" spans="1:3" ht="12.75">
      <c r="A41" s="16"/>
      <c r="B41" s="27" t="s">
        <v>80</v>
      </c>
      <c r="C41" s="71">
        <v>6948725</v>
      </c>
    </row>
    <row r="42" spans="1:3" ht="12.75">
      <c r="A42" s="16"/>
      <c r="B42" s="27" t="s">
        <v>90</v>
      </c>
      <c r="C42" s="74">
        <v>14000</v>
      </c>
    </row>
    <row r="43" spans="1:3" ht="12.75">
      <c r="A43" s="16"/>
      <c r="B43" s="34" t="s">
        <v>12</v>
      </c>
      <c r="C43" s="74">
        <f>SUM(C44)</f>
        <v>10000</v>
      </c>
    </row>
    <row r="44" spans="1:3" ht="12.75">
      <c r="A44" s="16"/>
      <c r="B44" s="34" t="s">
        <v>79</v>
      </c>
      <c r="C44" s="74">
        <v>10000</v>
      </c>
    </row>
    <row r="45" spans="1:3" ht="12.75">
      <c r="A45" s="19"/>
      <c r="B45" s="33"/>
      <c r="C45" s="70"/>
    </row>
    <row r="46" spans="1:3" ht="12.75">
      <c r="A46" s="19">
        <v>70095</v>
      </c>
      <c r="B46" s="33" t="s">
        <v>6</v>
      </c>
      <c r="C46" s="70">
        <f>SUM(C47,C49)</f>
        <v>2645000</v>
      </c>
    </row>
    <row r="47" spans="1:3" ht="12.75">
      <c r="A47" s="16"/>
      <c r="B47" s="37" t="s">
        <v>7</v>
      </c>
      <c r="C47" s="71">
        <f>SUM(C48)</f>
        <v>2595000</v>
      </c>
    </row>
    <row r="48" spans="1:3" ht="12.75">
      <c r="A48" s="16"/>
      <c r="B48" s="27" t="s">
        <v>78</v>
      </c>
      <c r="C48" s="71">
        <v>2595000</v>
      </c>
    </row>
    <row r="49" spans="1:3" ht="12.75">
      <c r="A49" s="16"/>
      <c r="B49" s="34" t="s">
        <v>12</v>
      </c>
      <c r="C49" s="71">
        <f>SUM(C50)</f>
        <v>50000</v>
      </c>
    </row>
    <row r="50" spans="1:3" ht="12.75">
      <c r="A50" s="16"/>
      <c r="B50" s="34" t="s">
        <v>79</v>
      </c>
      <c r="C50" s="71">
        <v>50000</v>
      </c>
    </row>
    <row r="51" spans="1:3" ht="13.5" thickBot="1">
      <c r="A51" s="11"/>
      <c r="B51" s="38"/>
      <c r="C51" s="72"/>
    </row>
    <row r="52" spans="1:3" ht="13.5" thickTop="1">
      <c r="A52" s="10"/>
      <c r="B52" s="32"/>
      <c r="C52" s="68"/>
    </row>
    <row r="53" spans="1:3" ht="13.5" thickBot="1">
      <c r="A53" s="17">
        <v>710</v>
      </c>
      <c r="B53" s="30" t="s">
        <v>14</v>
      </c>
      <c r="C53" s="69">
        <f>SUM(C54,C59,C63)</f>
        <v>940598</v>
      </c>
    </row>
    <row r="54" spans="1:3" ht="13.5" thickTop="1">
      <c r="A54" s="18">
        <v>71004</v>
      </c>
      <c r="B54" s="31" t="s">
        <v>36</v>
      </c>
      <c r="C54" s="73">
        <f>SUM(C55)</f>
        <v>77998</v>
      </c>
    </row>
    <row r="55" spans="1:3" ht="12.75">
      <c r="A55" s="16"/>
      <c r="B55" s="32" t="s">
        <v>7</v>
      </c>
      <c r="C55" s="71">
        <f>SUM(C56:C57)</f>
        <v>77998</v>
      </c>
    </row>
    <row r="56" spans="1:3" ht="12.75">
      <c r="A56" s="16"/>
      <c r="B56" s="32" t="s">
        <v>16</v>
      </c>
      <c r="C56" s="71">
        <v>2400</v>
      </c>
    </row>
    <row r="57" spans="1:3" ht="12.75">
      <c r="A57" s="16"/>
      <c r="B57" s="27" t="s">
        <v>80</v>
      </c>
      <c r="C57" s="71">
        <v>75598</v>
      </c>
    </row>
    <row r="58" spans="1:3" ht="12.75">
      <c r="A58" s="19"/>
      <c r="B58" s="33"/>
      <c r="C58" s="70"/>
    </row>
    <row r="59" spans="1:3" ht="12.75">
      <c r="A59" s="19">
        <v>71014</v>
      </c>
      <c r="B59" s="33" t="s">
        <v>37</v>
      </c>
      <c r="C59" s="70">
        <f>SUM(C60)</f>
        <v>1000</v>
      </c>
    </row>
    <row r="60" spans="1:3" ht="12.75">
      <c r="A60" s="16"/>
      <c r="B60" s="32" t="s">
        <v>7</v>
      </c>
      <c r="C60" s="71">
        <f>SUM(C61)</f>
        <v>1000</v>
      </c>
    </row>
    <row r="61" spans="1:3" ht="12.75">
      <c r="A61" s="16"/>
      <c r="B61" s="27" t="s">
        <v>78</v>
      </c>
      <c r="C61" s="71">
        <v>1000</v>
      </c>
    </row>
    <row r="62" spans="1:3" ht="12.75">
      <c r="A62" s="19"/>
      <c r="B62" s="33"/>
      <c r="C62" s="70"/>
    </row>
    <row r="63" spans="1:3" ht="12.75">
      <c r="A63" s="19">
        <v>71035</v>
      </c>
      <c r="B63" s="33" t="s">
        <v>68</v>
      </c>
      <c r="C63" s="70">
        <f>SUM(C64,C66)</f>
        <v>861600</v>
      </c>
    </row>
    <row r="64" spans="1:3" ht="12.75">
      <c r="A64" s="16"/>
      <c r="B64" s="37" t="s">
        <v>7</v>
      </c>
      <c r="C64" s="71">
        <f>SUM(C65)</f>
        <v>361600</v>
      </c>
    </row>
    <row r="65" spans="1:3" ht="12.75">
      <c r="A65" s="16"/>
      <c r="B65" s="27" t="s">
        <v>78</v>
      </c>
      <c r="C65" s="71">
        <v>361600</v>
      </c>
    </row>
    <row r="66" spans="1:3" ht="12.75">
      <c r="A66" s="16"/>
      <c r="B66" s="32" t="s">
        <v>12</v>
      </c>
      <c r="C66" s="71">
        <f>SUM(C67)</f>
        <v>500000</v>
      </c>
    </row>
    <row r="67" spans="1:3" ht="12.75">
      <c r="A67" s="16"/>
      <c r="B67" s="34" t="s">
        <v>79</v>
      </c>
      <c r="C67" s="71">
        <v>500000</v>
      </c>
    </row>
    <row r="68" spans="1:3" ht="13.5" thickBot="1">
      <c r="A68" s="11"/>
      <c r="B68" s="86"/>
      <c r="C68" s="72"/>
    </row>
    <row r="69" spans="1:3" ht="13.5" thickTop="1">
      <c r="A69" s="10"/>
      <c r="B69" s="91"/>
      <c r="C69" s="68"/>
    </row>
    <row r="70" spans="1:3" ht="13.5" thickBot="1">
      <c r="A70" s="17">
        <v>750</v>
      </c>
      <c r="B70" s="30" t="s">
        <v>15</v>
      </c>
      <c r="C70" s="69">
        <f>SUM(C71,C77,C84,C92,C97)</f>
        <v>12350681</v>
      </c>
    </row>
    <row r="71" spans="1:3" ht="13.5" thickTop="1">
      <c r="A71" s="18">
        <v>75011</v>
      </c>
      <c r="B71" s="31" t="s">
        <v>38</v>
      </c>
      <c r="C71" s="73">
        <f>SUM(C72)</f>
        <v>542438</v>
      </c>
    </row>
    <row r="72" spans="1:3" ht="12.75">
      <c r="A72" s="16"/>
      <c r="B72" s="32" t="s">
        <v>7</v>
      </c>
      <c r="C72" s="71">
        <f>SUM(C73:C75)</f>
        <v>542438</v>
      </c>
    </row>
    <row r="73" spans="1:3" ht="12.75">
      <c r="A73" s="16"/>
      <c r="B73" s="39" t="s">
        <v>16</v>
      </c>
      <c r="C73" s="71">
        <v>442438</v>
      </c>
    </row>
    <row r="74" spans="1:3" ht="12.75">
      <c r="A74" s="16"/>
      <c r="B74" s="37" t="s">
        <v>90</v>
      </c>
      <c r="C74" s="104">
        <v>2000</v>
      </c>
    </row>
    <row r="75" spans="1:3" ht="12.75">
      <c r="A75" s="16"/>
      <c r="B75" s="27" t="s">
        <v>80</v>
      </c>
      <c r="C75" s="71">
        <v>98000</v>
      </c>
    </row>
    <row r="76" spans="1:3" ht="9.75" customHeight="1">
      <c r="A76" s="19"/>
      <c r="B76" s="33"/>
      <c r="C76" s="70"/>
    </row>
    <row r="77" spans="1:3" ht="12.75">
      <c r="A77" s="19">
        <v>75022</v>
      </c>
      <c r="B77" s="33" t="s">
        <v>39</v>
      </c>
      <c r="C77" s="70">
        <f>SUM(C78)</f>
        <v>276368</v>
      </c>
    </row>
    <row r="78" spans="1:3" ht="12.75">
      <c r="A78" s="16"/>
      <c r="B78" s="32" t="s">
        <v>13</v>
      </c>
      <c r="C78" s="71">
        <f>SUM(C79:C81)</f>
        <v>276368</v>
      </c>
    </row>
    <row r="79" spans="1:3" ht="12.75">
      <c r="A79" s="16"/>
      <c r="B79" s="32" t="s">
        <v>24</v>
      </c>
      <c r="C79" s="71">
        <v>267168</v>
      </c>
    </row>
    <row r="80" spans="1:3" ht="12.75">
      <c r="A80" s="16"/>
      <c r="B80" s="32" t="s">
        <v>81</v>
      </c>
      <c r="C80" s="71">
        <v>1200</v>
      </c>
    </row>
    <row r="81" spans="1:3" ht="12.75">
      <c r="A81" s="16"/>
      <c r="B81" s="27" t="s">
        <v>80</v>
      </c>
      <c r="C81" s="71">
        <v>8000</v>
      </c>
    </row>
    <row r="82" spans="1:3" ht="9" customHeight="1">
      <c r="A82" s="19"/>
      <c r="B82" s="33"/>
      <c r="C82" s="70"/>
    </row>
    <row r="83" spans="1:3" ht="9" customHeight="1">
      <c r="A83" s="92"/>
      <c r="B83" s="33"/>
      <c r="C83" s="93"/>
    </row>
    <row r="84" spans="1:3" ht="12.75">
      <c r="A84" s="22">
        <v>75023</v>
      </c>
      <c r="B84" s="107" t="s">
        <v>40</v>
      </c>
      <c r="C84" s="78">
        <f>SUM(C85,C89)</f>
        <v>11207014</v>
      </c>
    </row>
    <row r="85" spans="1:3" ht="12.75">
      <c r="A85" s="16"/>
      <c r="B85" s="32" t="s">
        <v>7</v>
      </c>
      <c r="C85" s="71">
        <f>SUM(C86:C88)</f>
        <v>8315014</v>
      </c>
    </row>
    <row r="86" spans="1:3" ht="12.75">
      <c r="A86" s="16"/>
      <c r="B86" s="32" t="s">
        <v>16</v>
      </c>
      <c r="C86" s="71">
        <v>6061272</v>
      </c>
    </row>
    <row r="87" spans="1:3" ht="12.75">
      <c r="A87" s="16"/>
      <c r="B87" s="27" t="s">
        <v>80</v>
      </c>
      <c r="C87" s="71">
        <v>2199622</v>
      </c>
    </row>
    <row r="88" spans="1:3" ht="12.75">
      <c r="A88" s="16"/>
      <c r="B88" s="27" t="s">
        <v>90</v>
      </c>
      <c r="C88" s="71">
        <v>54120</v>
      </c>
    </row>
    <row r="89" spans="1:3" ht="12.75">
      <c r="A89" s="16"/>
      <c r="B89" s="39" t="s">
        <v>12</v>
      </c>
      <c r="C89" s="74">
        <f>SUM(C90)</f>
        <v>2892000</v>
      </c>
    </row>
    <row r="90" spans="1:3" ht="12.75">
      <c r="A90" s="16"/>
      <c r="B90" s="34" t="s">
        <v>79</v>
      </c>
      <c r="C90" s="74">
        <v>2892000</v>
      </c>
    </row>
    <row r="91" spans="1:3" ht="12.75">
      <c r="A91" s="19"/>
      <c r="B91" s="43"/>
      <c r="C91" s="75"/>
    </row>
    <row r="92" spans="1:3" ht="12.75">
      <c r="A92" s="19">
        <v>75075</v>
      </c>
      <c r="B92" s="33" t="s">
        <v>69</v>
      </c>
      <c r="C92" s="70">
        <f>SUM(C93)</f>
        <v>173300</v>
      </c>
    </row>
    <row r="93" spans="1:3" ht="12.75">
      <c r="A93" s="16"/>
      <c r="B93" s="37" t="s">
        <v>25</v>
      </c>
      <c r="C93" s="71">
        <f>SUM(C94,C95)</f>
        <v>173300</v>
      </c>
    </row>
    <row r="94" spans="1:3" ht="12.75">
      <c r="A94" s="16"/>
      <c r="B94" s="37" t="s">
        <v>16</v>
      </c>
      <c r="C94" s="71">
        <v>11300</v>
      </c>
    </row>
    <row r="95" spans="1:3" ht="12.75">
      <c r="A95" s="16"/>
      <c r="B95" s="27" t="s">
        <v>80</v>
      </c>
      <c r="C95" s="71">
        <v>162000</v>
      </c>
    </row>
    <row r="96" spans="1:3" ht="12.75">
      <c r="A96" s="19"/>
      <c r="B96" s="33"/>
      <c r="C96" s="70"/>
    </row>
    <row r="97" spans="1:3" ht="12.75">
      <c r="A97" s="19">
        <v>75095</v>
      </c>
      <c r="B97" s="33" t="s">
        <v>6</v>
      </c>
      <c r="C97" s="70">
        <f>SUM(C98)</f>
        <v>151561</v>
      </c>
    </row>
    <row r="98" spans="1:3" ht="12.75">
      <c r="A98" s="16"/>
      <c r="B98" s="32" t="s">
        <v>7</v>
      </c>
      <c r="C98" s="71">
        <f>SUM(C99:C100)</f>
        <v>151561</v>
      </c>
    </row>
    <row r="99" spans="1:3" ht="12.75">
      <c r="A99" s="16" t="s">
        <v>2</v>
      </c>
      <c r="B99" s="27" t="s">
        <v>78</v>
      </c>
      <c r="C99" s="71">
        <v>114561</v>
      </c>
    </row>
    <row r="100" spans="1:3" ht="12.75">
      <c r="A100" s="16"/>
      <c r="B100" s="32" t="s">
        <v>81</v>
      </c>
      <c r="C100" s="71">
        <v>37000</v>
      </c>
    </row>
    <row r="101" spans="1:3" ht="13.5" thickBot="1">
      <c r="A101" s="11"/>
      <c r="B101" s="38"/>
      <c r="C101" s="72"/>
    </row>
    <row r="102" spans="1:3" ht="13.5" thickTop="1">
      <c r="A102" s="10"/>
      <c r="B102" s="61"/>
      <c r="C102" s="68"/>
    </row>
    <row r="103" spans="1:3" ht="26.25" thickBot="1">
      <c r="A103" s="21">
        <v>751</v>
      </c>
      <c r="B103" s="41" t="s">
        <v>97</v>
      </c>
      <c r="C103" s="69">
        <f>SUM(C104)</f>
        <v>6385</v>
      </c>
    </row>
    <row r="104" spans="1:3" ht="26.25" thickTop="1">
      <c r="A104" s="18">
        <v>75101</v>
      </c>
      <c r="B104" s="42" t="s">
        <v>98</v>
      </c>
      <c r="C104" s="73">
        <f>SUM(C105)</f>
        <v>6385</v>
      </c>
    </row>
    <row r="105" spans="1:3" ht="12.75">
      <c r="A105" s="16"/>
      <c r="B105" s="32" t="s">
        <v>7</v>
      </c>
      <c r="C105" s="71">
        <f>SUM(C106)</f>
        <v>6385</v>
      </c>
    </row>
    <row r="106" spans="1:3" ht="12.75">
      <c r="A106" s="16"/>
      <c r="B106" s="32" t="s">
        <v>16</v>
      </c>
      <c r="C106" s="71">
        <v>6385</v>
      </c>
    </row>
    <row r="107" spans="1:3" ht="13.5" thickBot="1">
      <c r="A107" s="16"/>
      <c r="B107" s="36"/>
      <c r="C107" s="71"/>
    </row>
    <row r="108" spans="1:3" ht="13.5" thickTop="1">
      <c r="A108" s="10"/>
      <c r="B108" s="32"/>
      <c r="C108" s="68"/>
    </row>
    <row r="109" spans="1:3" ht="13.5" thickBot="1">
      <c r="A109" s="17">
        <v>752</v>
      </c>
      <c r="B109" s="30" t="s">
        <v>76</v>
      </c>
      <c r="C109" s="69">
        <f>SUM(C110)</f>
        <v>4100</v>
      </c>
    </row>
    <row r="110" spans="1:3" ht="13.5" thickTop="1">
      <c r="A110" s="19">
        <v>75212</v>
      </c>
      <c r="B110" s="33" t="s">
        <v>77</v>
      </c>
      <c r="C110" s="70">
        <f>SUM(C111,)</f>
        <v>4100</v>
      </c>
    </row>
    <row r="111" spans="1:3" ht="12.75">
      <c r="A111" s="16"/>
      <c r="B111" s="32" t="s">
        <v>7</v>
      </c>
      <c r="C111" s="71">
        <f>SUM(C112)</f>
        <v>4100</v>
      </c>
    </row>
    <row r="112" spans="1:3" ht="12.75">
      <c r="A112" s="16"/>
      <c r="B112" s="27" t="s">
        <v>78</v>
      </c>
      <c r="C112" s="71">
        <v>4100</v>
      </c>
    </row>
    <row r="113" spans="1:3" ht="13.5" thickBot="1">
      <c r="A113" s="16"/>
      <c r="B113" s="36"/>
      <c r="C113" s="71"/>
    </row>
    <row r="114" spans="1:3" ht="13.5" thickTop="1">
      <c r="A114" s="10"/>
      <c r="B114" s="32"/>
      <c r="C114" s="68"/>
    </row>
    <row r="115" spans="1:3" ht="13.5" thickBot="1">
      <c r="A115" s="17">
        <v>754</v>
      </c>
      <c r="B115" s="30" t="s">
        <v>18</v>
      </c>
      <c r="C115" s="69">
        <f>SUM(C116,C120,C126)</f>
        <v>660900</v>
      </c>
    </row>
    <row r="116" spans="1:3" ht="13.5" thickTop="1">
      <c r="A116" s="19">
        <v>75414</v>
      </c>
      <c r="B116" s="33" t="s">
        <v>41</v>
      </c>
      <c r="C116" s="70">
        <f>SUM(C117,)</f>
        <v>1400</v>
      </c>
    </row>
    <row r="117" spans="1:3" ht="12.75">
      <c r="A117" s="16"/>
      <c r="B117" s="32" t="s">
        <v>7</v>
      </c>
      <c r="C117" s="71">
        <f>SUM(C118)</f>
        <v>1400</v>
      </c>
    </row>
    <row r="118" spans="1:3" ht="12.75">
      <c r="A118" s="16"/>
      <c r="B118" s="27" t="s">
        <v>78</v>
      </c>
      <c r="C118" s="71">
        <v>1400</v>
      </c>
    </row>
    <row r="119" spans="1:3" ht="12.75">
      <c r="A119" s="19"/>
      <c r="B119" s="33"/>
      <c r="C119" s="70"/>
    </row>
    <row r="120" spans="1:3" ht="12.75">
      <c r="A120" s="19">
        <v>75416</v>
      </c>
      <c r="B120" s="33" t="s">
        <v>17</v>
      </c>
      <c r="C120" s="75">
        <f>SUM(C121)</f>
        <v>658500</v>
      </c>
    </row>
    <row r="121" spans="1:3" ht="12.75">
      <c r="A121" s="16"/>
      <c r="B121" s="32" t="s">
        <v>7</v>
      </c>
      <c r="C121" s="71">
        <f>SUM(C122:C124)</f>
        <v>658500</v>
      </c>
    </row>
    <row r="122" spans="1:3" ht="12.75">
      <c r="A122" s="16"/>
      <c r="B122" s="32" t="s">
        <v>16</v>
      </c>
      <c r="C122" s="71">
        <v>581000</v>
      </c>
    </row>
    <row r="123" spans="1:3" ht="12.75">
      <c r="A123" s="16"/>
      <c r="B123" s="27" t="s">
        <v>80</v>
      </c>
      <c r="C123" s="71">
        <v>52500</v>
      </c>
    </row>
    <row r="124" spans="1:3" ht="12.75">
      <c r="A124" s="16"/>
      <c r="B124" s="27" t="s">
        <v>90</v>
      </c>
      <c r="C124" s="74">
        <v>25000</v>
      </c>
    </row>
    <row r="125" spans="1:3" ht="12.75">
      <c r="A125" s="19"/>
      <c r="B125" s="43"/>
      <c r="C125" s="70"/>
    </row>
    <row r="126" spans="1:3" ht="12.75">
      <c r="A126" s="19">
        <v>75421</v>
      </c>
      <c r="B126" s="33" t="s">
        <v>84</v>
      </c>
      <c r="C126" s="75">
        <f>SUM(C127)</f>
        <v>1000</v>
      </c>
    </row>
    <row r="127" spans="1:3" ht="12.75">
      <c r="A127" s="16"/>
      <c r="B127" s="32" t="s">
        <v>7</v>
      </c>
      <c r="C127" s="71">
        <f>SUM(C128:C128)</f>
        <v>1000</v>
      </c>
    </row>
    <row r="128" spans="1:3" ht="12.75">
      <c r="A128" s="16"/>
      <c r="B128" s="27" t="s">
        <v>78</v>
      </c>
      <c r="C128" s="71">
        <v>1000</v>
      </c>
    </row>
    <row r="129" spans="1:3" ht="13.5" thickBot="1">
      <c r="A129" s="11"/>
      <c r="B129" s="28"/>
      <c r="C129" s="72"/>
    </row>
    <row r="130" spans="1:3" ht="13.5" thickTop="1">
      <c r="A130" s="10"/>
      <c r="B130" s="35"/>
      <c r="C130" s="68"/>
    </row>
    <row r="131" spans="1:3" ht="13.5" thickBot="1">
      <c r="A131" s="17">
        <v>757</v>
      </c>
      <c r="B131" s="30" t="s">
        <v>19</v>
      </c>
      <c r="C131" s="69">
        <f>SUM(C132)</f>
        <v>1208300</v>
      </c>
    </row>
    <row r="132" spans="1:3" ht="13.5" thickTop="1">
      <c r="A132" s="18">
        <v>75702</v>
      </c>
      <c r="B132" s="31" t="s">
        <v>42</v>
      </c>
      <c r="C132" s="73">
        <f>SUM(C133)</f>
        <v>1208300</v>
      </c>
    </row>
    <row r="133" spans="1:3" ht="12.75">
      <c r="A133" s="16"/>
      <c r="B133" s="37" t="s">
        <v>7</v>
      </c>
      <c r="C133" s="71">
        <f>SUM(C134)</f>
        <v>1208300</v>
      </c>
    </row>
    <row r="134" spans="1:3" ht="13.5" thickBot="1">
      <c r="A134" s="16"/>
      <c r="B134" s="32" t="s">
        <v>70</v>
      </c>
      <c r="C134" s="71">
        <v>1208300</v>
      </c>
    </row>
    <row r="135" spans="1:3" ht="13.5" thickTop="1">
      <c r="A135" s="10"/>
      <c r="B135" s="61"/>
      <c r="C135" s="68"/>
    </row>
    <row r="136" spans="1:3" ht="13.5" thickBot="1">
      <c r="A136" s="17">
        <v>758</v>
      </c>
      <c r="B136" s="30" t="s">
        <v>20</v>
      </c>
      <c r="C136" s="69">
        <f>SUM(C137)</f>
        <v>383000</v>
      </c>
    </row>
    <row r="137" spans="1:3" ht="13.5" thickTop="1">
      <c r="A137" s="22">
        <v>75818</v>
      </c>
      <c r="B137" s="46" t="s">
        <v>43</v>
      </c>
      <c r="C137" s="78">
        <f>SUM(C138,C140)</f>
        <v>383000</v>
      </c>
    </row>
    <row r="138" spans="1:3" ht="12.75">
      <c r="A138" s="16"/>
      <c r="B138" s="32" t="s">
        <v>32</v>
      </c>
      <c r="C138" s="71">
        <f>SUM(C139)</f>
        <v>130000</v>
      </c>
    </row>
    <row r="139" spans="1:3" ht="12.75">
      <c r="A139" s="19"/>
      <c r="B139" s="33" t="s">
        <v>33</v>
      </c>
      <c r="C139" s="70">
        <v>130000</v>
      </c>
    </row>
    <row r="140" spans="1:3" ht="12.75">
      <c r="A140" s="16"/>
      <c r="B140" s="32" t="s">
        <v>34</v>
      </c>
      <c r="C140" s="71">
        <f>SUM(C141)</f>
        <v>253000</v>
      </c>
    </row>
    <row r="141" spans="1:3" ht="12.75">
      <c r="A141" s="16"/>
      <c r="B141" s="32" t="s">
        <v>33</v>
      </c>
      <c r="C141" s="71">
        <f>SUM(C142:C142)</f>
        <v>253000</v>
      </c>
    </row>
    <row r="142" spans="1:3" ht="26.25" customHeight="1" thickBot="1">
      <c r="A142" s="16"/>
      <c r="B142" s="45" t="s">
        <v>74</v>
      </c>
      <c r="C142" s="71">
        <v>253000</v>
      </c>
    </row>
    <row r="143" spans="1:3" ht="13.5" thickTop="1">
      <c r="A143" s="10"/>
      <c r="B143" s="35"/>
      <c r="C143" s="68"/>
    </row>
    <row r="144" spans="1:3" ht="13.5" thickBot="1">
      <c r="A144" s="17">
        <v>801</v>
      </c>
      <c r="B144" s="30" t="s">
        <v>21</v>
      </c>
      <c r="C144" s="69">
        <f>SUM(C145,C154,C163,C167,C175,C179,C183)</f>
        <v>34621083</v>
      </c>
    </row>
    <row r="145" spans="1:3" ht="13.5" thickTop="1">
      <c r="A145" s="18">
        <v>80101</v>
      </c>
      <c r="B145" s="31" t="s">
        <v>44</v>
      </c>
      <c r="C145" s="73">
        <f>SUM(C146,C151)</f>
        <v>13043954</v>
      </c>
    </row>
    <row r="146" spans="1:3" ht="12.75">
      <c r="A146" s="16"/>
      <c r="B146" s="32" t="s">
        <v>7</v>
      </c>
      <c r="C146" s="71">
        <f>SUM(C147:C150)</f>
        <v>12560954</v>
      </c>
    </row>
    <row r="147" spans="1:3" ht="12.75">
      <c r="A147" s="16"/>
      <c r="B147" s="32" t="s">
        <v>16</v>
      </c>
      <c r="C147" s="71">
        <v>10812212</v>
      </c>
    </row>
    <row r="148" spans="1:3" ht="12.75">
      <c r="A148" s="16"/>
      <c r="B148" s="27" t="s">
        <v>80</v>
      </c>
      <c r="C148" s="71">
        <v>1596436</v>
      </c>
    </row>
    <row r="149" spans="1:3" ht="12.75">
      <c r="A149" s="16"/>
      <c r="B149" s="24" t="s">
        <v>90</v>
      </c>
      <c r="C149" s="76">
        <v>27099</v>
      </c>
    </row>
    <row r="150" spans="1:3" ht="12.75">
      <c r="A150" s="16"/>
      <c r="B150" s="27" t="s">
        <v>85</v>
      </c>
      <c r="C150" s="71">
        <v>125207</v>
      </c>
    </row>
    <row r="151" spans="1:3" ht="12.75">
      <c r="A151" s="16"/>
      <c r="B151" s="53" t="s">
        <v>12</v>
      </c>
      <c r="C151" s="76">
        <f>SUM(C152)</f>
        <v>483000</v>
      </c>
    </row>
    <row r="152" spans="1:3" ht="11.25" customHeight="1">
      <c r="A152" s="16"/>
      <c r="B152" s="52" t="s">
        <v>79</v>
      </c>
      <c r="C152" s="76">
        <v>483000</v>
      </c>
    </row>
    <row r="153" spans="1:3" ht="12.75">
      <c r="A153" s="19"/>
      <c r="B153" s="55"/>
      <c r="C153" s="77"/>
    </row>
    <row r="154" spans="1:3" ht="12.75">
      <c r="A154" s="19">
        <v>80104</v>
      </c>
      <c r="B154" s="33" t="s">
        <v>45</v>
      </c>
      <c r="C154" s="70">
        <f>SUM(C155,C160)</f>
        <v>11793620</v>
      </c>
    </row>
    <row r="155" spans="1:3" ht="12.75">
      <c r="A155" s="16"/>
      <c r="B155" s="32" t="s">
        <v>7</v>
      </c>
      <c r="C155" s="71">
        <f>SUM(C156,C157:C159)</f>
        <v>11690120</v>
      </c>
    </row>
    <row r="156" spans="1:3" ht="12.75">
      <c r="A156" s="16"/>
      <c r="B156" s="32" t="s">
        <v>16</v>
      </c>
      <c r="C156" s="71">
        <v>8922171</v>
      </c>
    </row>
    <row r="157" spans="1:3" ht="12.75">
      <c r="A157" s="16"/>
      <c r="B157" s="27" t="s">
        <v>80</v>
      </c>
      <c r="C157" s="71">
        <v>2719293</v>
      </c>
    </row>
    <row r="158" spans="1:3" ht="12.75">
      <c r="A158" s="16"/>
      <c r="B158" s="24" t="s">
        <v>90</v>
      </c>
      <c r="C158" s="71">
        <v>37464</v>
      </c>
    </row>
    <row r="159" spans="1:3" ht="12.75">
      <c r="A159" s="16"/>
      <c r="B159" s="27" t="s">
        <v>85</v>
      </c>
      <c r="C159" s="71">
        <v>11192</v>
      </c>
    </row>
    <row r="160" spans="1:3" ht="12.75">
      <c r="A160" s="16"/>
      <c r="B160" s="32" t="s">
        <v>12</v>
      </c>
      <c r="C160" s="71">
        <f>SUM(C161)</f>
        <v>103500</v>
      </c>
    </row>
    <row r="161" spans="1:3" ht="12.75">
      <c r="A161" s="16"/>
      <c r="B161" s="52" t="s">
        <v>79</v>
      </c>
      <c r="C161" s="71">
        <v>103500</v>
      </c>
    </row>
    <row r="162" spans="1:3" ht="12.75">
      <c r="A162" s="19"/>
      <c r="B162" s="94"/>
      <c r="C162" s="70"/>
    </row>
    <row r="163" spans="1:3" ht="12.75">
      <c r="A163" s="22">
        <v>80106</v>
      </c>
      <c r="B163" s="106" t="s">
        <v>103</v>
      </c>
      <c r="C163" s="78">
        <f>SUM(C164)</f>
        <v>225600</v>
      </c>
    </row>
    <row r="164" spans="1:3" ht="12.75">
      <c r="A164" s="16"/>
      <c r="B164" s="37" t="s">
        <v>25</v>
      </c>
      <c r="C164" s="71">
        <f>SUM(C165)</f>
        <v>225600</v>
      </c>
    </row>
    <row r="165" spans="1:3" ht="12.75">
      <c r="A165" s="19"/>
      <c r="B165" s="59" t="s">
        <v>22</v>
      </c>
      <c r="C165" s="75">
        <v>225600</v>
      </c>
    </row>
    <row r="166" spans="1:3" ht="12.75">
      <c r="A166" s="92"/>
      <c r="B166" s="33"/>
      <c r="C166" s="93"/>
    </row>
    <row r="167" spans="1:3" ht="12.75">
      <c r="A167" s="19">
        <v>80110</v>
      </c>
      <c r="B167" s="33" t="s">
        <v>46</v>
      </c>
      <c r="C167" s="70">
        <f>SUM(C168,C172)</f>
        <v>8932005</v>
      </c>
    </row>
    <row r="168" spans="1:3" ht="12.75">
      <c r="A168" s="16"/>
      <c r="B168" s="32" t="s">
        <v>7</v>
      </c>
      <c r="C168" s="71">
        <f>SUM(C169:C171)</f>
        <v>8897005</v>
      </c>
    </row>
    <row r="169" spans="1:3" ht="12.75">
      <c r="A169" s="16"/>
      <c r="B169" s="32" t="s">
        <v>16</v>
      </c>
      <c r="C169" s="71">
        <v>7550881</v>
      </c>
    </row>
    <row r="170" spans="1:3" ht="12.75">
      <c r="A170" s="16"/>
      <c r="B170" s="27" t="s">
        <v>80</v>
      </c>
      <c r="C170" s="71">
        <v>1324898</v>
      </c>
    </row>
    <row r="171" spans="1:3" ht="12.75">
      <c r="A171" s="16"/>
      <c r="B171" s="24" t="s">
        <v>90</v>
      </c>
      <c r="C171" s="71">
        <v>21226</v>
      </c>
    </row>
    <row r="172" spans="1:3" ht="12.75">
      <c r="A172" s="16"/>
      <c r="B172" s="32" t="s">
        <v>12</v>
      </c>
      <c r="C172" s="71">
        <f>SUM(C173)</f>
        <v>35000</v>
      </c>
    </row>
    <row r="173" spans="1:3" ht="12.75">
      <c r="A173" s="16"/>
      <c r="B173" s="52" t="s">
        <v>79</v>
      </c>
      <c r="C173" s="71">
        <v>35000</v>
      </c>
    </row>
    <row r="174" spans="1:3" ht="12.75">
      <c r="A174" s="19"/>
      <c r="B174" s="105"/>
      <c r="C174" s="70"/>
    </row>
    <row r="175" spans="1:3" ht="12.75">
      <c r="A175" s="19">
        <v>80113</v>
      </c>
      <c r="B175" s="33" t="s">
        <v>71</v>
      </c>
      <c r="C175" s="70">
        <f>SUM(C176)</f>
        <v>70000</v>
      </c>
    </row>
    <row r="176" spans="1:3" ht="12.75">
      <c r="A176" s="16"/>
      <c r="B176" s="37" t="s">
        <v>25</v>
      </c>
      <c r="C176" s="71">
        <f>SUM(C177)</f>
        <v>70000</v>
      </c>
    </row>
    <row r="177" spans="1:3" ht="12.75">
      <c r="A177" s="16"/>
      <c r="B177" s="27" t="s">
        <v>78</v>
      </c>
      <c r="C177" s="71">
        <v>70000</v>
      </c>
    </row>
    <row r="178" spans="1:3" ht="12.75">
      <c r="A178" s="19"/>
      <c r="B178" s="33"/>
      <c r="C178" s="70"/>
    </row>
    <row r="179" spans="1:3" ht="12.75">
      <c r="A179" s="19">
        <v>80146</v>
      </c>
      <c r="B179" s="33" t="s">
        <v>47</v>
      </c>
      <c r="C179" s="70">
        <f>SUM(C180)</f>
        <v>165738</v>
      </c>
    </row>
    <row r="180" spans="1:3" ht="12.75">
      <c r="A180" s="16"/>
      <c r="B180" s="32" t="s">
        <v>7</v>
      </c>
      <c r="C180" s="71">
        <f>SUM(C181:C181)</f>
        <v>165738</v>
      </c>
    </row>
    <row r="181" spans="1:3" ht="12.75">
      <c r="A181" s="16"/>
      <c r="B181" s="27" t="s">
        <v>78</v>
      </c>
      <c r="C181" s="71">
        <v>165738</v>
      </c>
    </row>
    <row r="182" spans="1:3" ht="12.75">
      <c r="A182" s="19"/>
      <c r="B182" s="33"/>
      <c r="C182" s="70"/>
    </row>
    <row r="183" spans="1:3" ht="12.75">
      <c r="A183" s="19">
        <v>80195</v>
      </c>
      <c r="B183" s="33" t="s">
        <v>6</v>
      </c>
      <c r="C183" s="70">
        <f>SUM(C184)</f>
        <v>390166</v>
      </c>
    </row>
    <row r="184" spans="1:3" ht="12.75">
      <c r="A184" s="16"/>
      <c r="B184" s="39" t="s">
        <v>7</v>
      </c>
      <c r="C184" s="71">
        <f>SUM(C185:C186)</f>
        <v>390166</v>
      </c>
    </row>
    <row r="185" spans="1:3" ht="12.75">
      <c r="A185" s="16"/>
      <c r="B185" s="32" t="s">
        <v>16</v>
      </c>
      <c r="C185" s="71">
        <v>1260</v>
      </c>
    </row>
    <row r="186" spans="1:3" ht="12.75">
      <c r="A186" s="16"/>
      <c r="B186" s="27" t="s">
        <v>80</v>
      </c>
      <c r="C186" s="71">
        <v>388906</v>
      </c>
    </row>
    <row r="187" spans="1:3" ht="13.5" thickBot="1">
      <c r="A187" s="11"/>
      <c r="B187" s="38"/>
      <c r="C187" s="72"/>
    </row>
    <row r="188" spans="1:3" ht="13.5" thickTop="1">
      <c r="A188" s="10"/>
      <c r="B188" s="47"/>
      <c r="C188" s="68"/>
    </row>
    <row r="189" spans="1:3" ht="13.5" thickBot="1">
      <c r="A189" s="17">
        <v>851</v>
      </c>
      <c r="B189" s="30" t="s">
        <v>23</v>
      </c>
      <c r="C189" s="69">
        <f>SUM(C190,C194,C200)</f>
        <v>844800</v>
      </c>
    </row>
    <row r="190" spans="1:3" ht="13.5" thickTop="1">
      <c r="A190" s="23">
        <v>85153</v>
      </c>
      <c r="B190" s="33" t="s">
        <v>73</v>
      </c>
      <c r="C190" s="75">
        <f>SUM(C191)</f>
        <v>15000</v>
      </c>
    </row>
    <row r="191" spans="1:3" ht="12.75">
      <c r="A191" s="24"/>
      <c r="B191" s="37" t="s">
        <v>25</v>
      </c>
      <c r="C191" s="74">
        <f>SUM(C192:C192)</f>
        <v>15000</v>
      </c>
    </row>
    <row r="192" spans="1:3" ht="12.75">
      <c r="A192" s="25"/>
      <c r="B192" s="27" t="s">
        <v>78</v>
      </c>
      <c r="C192" s="79">
        <v>15000</v>
      </c>
    </row>
    <row r="193" spans="1:3" ht="12.75">
      <c r="A193" s="56"/>
      <c r="B193" s="57"/>
      <c r="C193" s="80"/>
    </row>
    <row r="194" spans="1:3" ht="12.75">
      <c r="A194" s="19">
        <v>85154</v>
      </c>
      <c r="B194" s="33" t="s">
        <v>48</v>
      </c>
      <c r="C194" s="70">
        <f>SUM(C195)</f>
        <v>760000</v>
      </c>
    </row>
    <row r="195" spans="1:3" ht="12.75">
      <c r="A195" s="16"/>
      <c r="B195" s="32" t="s">
        <v>7</v>
      </c>
      <c r="C195" s="71">
        <f>SUM(C196:C198)</f>
        <v>760000</v>
      </c>
    </row>
    <row r="196" spans="1:3" ht="12.75">
      <c r="A196" s="16"/>
      <c r="B196" s="32" t="s">
        <v>16</v>
      </c>
      <c r="C196" s="71">
        <v>35000</v>
      </c>
    </row>
    <row r="197" spans="1:3" ht="12.75">
      <c r="A197" s="16"/>
      <c r="B197" s="27" t="s">
        <v>80</v>
      </c>
      <c r="C197" s="71">
        <v>585000</v>
      </c>
    </row>
    <row r="198" spans="1:3" ht="12.75">
      <c r="A198" s="16"/>
      <c r="B198" s="32" t="s">
        <v>85</v>
      </c>
      <c r="C198" s="71">
        <v>140000</v>
      </c>
    </row>
    <row r="199" spans="1:3" ht="12.75">
      <c r="A199" s="19"/>
      <c r="B199" s="33"/>
      <c r="C199" s="70"/>
    </row>
    <row r="200" spans="1:3" ht="12.75">
      <c r="A200" s="19">
        <v>85195</v>
      </c>
      <c r="B200" s="33" t="s">
        <v>6</v>
      </c>
      <c r="C200" s="70">
        <f>SUM(C201)</f>
        <v>69800</v>
      </c>
    </row>
    <row r="201" spans="1:3" ht="12.75">
      <c r="A201" s="16"/>
      <c r="B201" s="32" t="s">
        <v>7</v>
      </c>
      <c r="C201" s="71">
        <f>SUM(C202:C203)</f>
        <v>69800</v>
      </c>
    </row>
    <row r="202" spans="1:3" ht="12.75">
      <c r="A202" s="16"/>
      <c r="B202" s="27" t="s">
        <v>78</v>
      </c>
      <c r="C202" s="71">
        <v>59800</v>
      </c>
    </row>
    <row r="203" spans="1:3" ht="13.5" thickBot="1">
      <c r="A203" s="16"/>
      <c r="B203" s="39" t="s">
        <v>85</v>
      </c>
      <c r="C203" s="71">
        <v>10000</v>
      </c>
    </row>
    <row r="204" spans="1:3" ht="13.5" thickTop="1">
      <c r="A204" s="10"/>
      <c r="B204" s="35"/>
      <c r="C204" s="68"/>
    </row>
    <row r="205" spans="1:3" ht="13.5" thickBot="1">
      <c r="A205" s="17">
        <v>852</v>
      </c>
      <c r="B205" s="30" t="s">
        <v>31</v>
      </c>
      <c r="C205" s="69">
        <f>SUM(C206,C212,C216,C220,C226,C230,C235,C240,C245,C251,C256,C260)</f>
        <v>16982541</v>
      </c>
    </row>
    <row r="206" spans="1:3" ht="13.5" thickTop="1">
      <c r="A206" s="18">
        <v>85202</v>
      </c>
      <c r="B206" s="31" t="s">
        <v>49</v>
      </c>
      <c r="C206" s="73">
        <f>SUM(C207)</f>
        <v>472978</v>
      </c>
    </row>
    <row r="207" spans="1:3" ht="12.75">
      <c r="A207" s="16"/>
      <c r="B207" s="48" t="s">
        <v>7</v>
      </c>
      <c r="C207" s="71">
        <f>SUM(C208:C210)</f>
        <v>472978</v>
      </c>
    </row>
    <row r="208" spans="1:3" ht="12.75">
      <c r="A208" s="16"/>
      <c r="B208" s="32" t="s">
        <v>16</v>
      </c>
      <c r="C208" s="71">
        <v>315565</v>
      </c>
    </row>
    <row r="209" spans="1:3" ht="12.75">
      <c r="A209" s="16"/>
      <c r="B209" s="27" t="s">
        <v>80</v>
      </c>
      <c r="C209" s="71">
        <v>154913</v>
      </c>
    </row>
    <row r="210" spans="1:3" ht="12.75">
      <c r="A210" s="16"/>
      <c r="B210" s="24" t="s">
        <v>90</v>
      </c>
      <c r="C210" s="71">
        <v>2500</v>
      </c>
    </row>
    <row r="211" spans="1:3" ht="12.75">
      <c r="A211" s="19"/>
      <c r="B211" s="39"/>
      <c r="C211" s="71"/>
    </row>
    <row r="212" spans="1:3" ht="12.75">
      <c r="A212" s="19">
        <v>85204</v>
      </c>
      <c r="B212" s="84" t="s">
        <v>92</v>
      </c>
      <c r="C212" s="78">
        <f>SUM(C213)</f>
        <v>70000</v>
      </c>
    </row>
    <row r="213" spans="1:3" ht="12.75">
      <c r="A213" s="16"/>
      <c r="B213" s="48" t="s">
        <v>7</v>
      </c>
      <c r="C213" s="71">
        <f>SUM(C214:C215)</f>
        <v>70000</v>
      </c>
    </row>
    <row r="214" spans="1:3" ht="12.75">
      <c r="A214" s="16"/>
      <c r="B214" s="32" t="s">
        <v>24</v>
      </c>
      <c r="C214" s="71">
        <v>70000</v>
      </c>
    </row>
    <row r="215" spans="1:3" ht="12.75">
      <c r="A215" s="19"/>
      <c r="B215" s="33"/>
      <c r="C215" s="70"/>
    </row>
    <row r="216" spans="1:3" ht="12.75">
      <c r="A216" s="19">
        <v>85205</v>
      </c>
      <c r="B216" s="33" t="s">
        <v>86</v>
      </c>
      <c r="C216" s="70">
        <f>SUM(C217)</f>
        <v>15000</v>
      </c>
    </row>
    <row r="217" spans="1:3" ht="12.75">
      <c r="A217" s="16"/>
      <c r="B217" s="37" t="s">
        <v>25</v>
      </c>
      <c r="C217" s="71">
        <f>SUM(C218:C218)</f>
        <v>15000</v>
      </c>
    </row>
    <row r="218" spans="1:3" ht="12.75">
      <c r="A218" s="16"/>
      <c r="B218" s="27" t="s">
        <v>78</v>
      </c>
      <c r="C218" s="71">
        <v>15000</v>
      </c>
    </row>
    <row r="219" spans="1:3" ht="12.75">
      <c r="A219" s="19"/>
      <c r="B219" s="33"/>
      <c r="C219" s="70"/>
    </row>
    <row r="220" spans="1:3" ht="38.25">
      <c r="A220" s="19">
        <v>85212</v>
      </c>
      <c r="B220" s="43" t="s">
        <v>50</v>
      </c>
      <c r="C220" s="70">
        <f>SUM(C221)</f>
        <v>7748500</v>
      </c>
    </row>
    <row r="221" spans="1:3" ht="12.75">
      <c r="A221" s="16"/>
      <c r="B221" s="44" t="s">
        <v>7</v>
      </c>
      <c r="C221" s="71">
        <f>SUM(C222:C224)</f>
        <v>7748500</v>
      </c>
    </row>
    <row r="222" spans="1:3" ht="12.75">
      <c r="A222" s="16"/>
      <c r="B222" s="44" t="s">
        <v>24</v>
      </c>
      <c r="C222" s="71">
        <v>7489900</v>
      </c>
    </row>
    <row r="223" spans="1:3" ht="12.75">
      <c r="A223" s="16"/>
      <c r="B223" s="32" t="s">
        <v>81</v>
      </c>
      <c r="C223" s="71">
        <v>230100</v>
      </c>
    </row>
    <row r="224" spans="1:3" ht="12.75">
      <c r="A224" s="16"/>
      <c r="B224" s="27" t="s">
        <v>80</v>
      </c>
      <c r="C224" s="71">
        <v>28500</v>
      </c>
    </row>
    <row r="225" spans="1:3" ht="12.75">
      <c r="A225" s="19"/>
      <c r="B225" s="33"/>
      <c r="C225" s="70"/>
    </row>
    <row r="226" spans="1:3" ht="51">
      <c r="A226" s="19">
        <v>85213</v>
      </c>
      <c r="B226" s="43" t="s">
        <v>95</v>
      </c>
      <c r="C226" s="70">
        <f>SUM(C227)</f>
        <v>118000</v>
      </c>
    </row>
    <row r="227" spans="1:3" ht="12.75">
      <c r="A227" s="16"/>
      <c r="B227" s="32" t="s">
        <v>7</v>
      </c>
      <c r="C227" s="71">
        <f>SUM(C228:C228)</f>
        <v>118000</v>
      </c>
    </row>
    <row r="228" spans="1:3" ht="12.75">
      <c r="A228" s="16"/>
      <c r="B228" s="27" t="s">
        <v>78</v>
      </c>
      <c r="C228" s="71">
        <v>118000</v>
      </c>
    </row>
    <row r="229" spans="1:3" ht="12.75">
      <c r="A229" s="19"/>
      <c r="B229" s="33"/>
      <c r="C229" s="70"/>
    </row>
    <row r="230" spans="1:3" ht="25.5">
      <c r="A230" s="26">
        <v>85214</v>
      </c>
      <c r="B230" s="43" t="s">
        <v>51</v>
      </c>
      <c r="C230" s="70">
        <f>SUM(C231)</f>
        <v>3601000</v>
      </c>
    </row>
    <row r="231" spans="1:3" ht="12.75">
      <c r="A231" s="16"/>
      <c r="B231" s="32" t="s">
        <v>7</v>
      </c>
      <c r="C231" s="71">
        <f>SUM(C232:C233)</f>
        <v>3601000</v>
      </c>
    </row>
    <row r="232" spans="1:3" ht="12.75">
      <c r="A232" s="16"/>
      <c r="B232" s="32" t="s">
        <v>24</v>
      </c>
      <c r="C232" s="71">
        <v>2281000</v>
      </c>
    </row>
    <row r="233" spans="1:3" ht="12.75">
      <c r="A233" s="16"/>
      <c r="B233" s="27" t="s">
        <v>80</v>
      </c>
      <c r="C233" s="71">
        <v>1320000</v>
      </c>
    </row>
    <row r="234" spans="1:3" ht="12.75">
      <c r="A234" s="19"/>
      <c r="B234" s="33"/>
      <c r="C234" s="70"/>
    </row>
    <row r="235" spans="1:3" ht="12.75">
      <c r="A235" s="19">
        <v>85215</v>
      </c>
      <c r="B235" s="33" t="s">
        <v>52</v>
      </c>
      <c r="C235" s="70">
        <f>SUM(C236)</f>
        <v>1786000</v>
      </c>
    </row>
    <row r="236" spans="1:3" ht="12.75">
      <c r="A236" s="16"/>
      <c r="B236" s="32" t="s">
        <v>7</v>
      </c>
      <c r="C236" s="71">
        <f>SUM(C237:C238)</f>
        <v>1786000</v>
      </c>
    </row>
    <row r="237" spans="1:3" ht="12.75">
      <c r="A237" s="16"/>
      <c r="B237" s="32" t="s">
        <v>24</v>
      </c>
      <c r="C237" s="71">
        <v>1780000</v>
      </c>
    </row>
    <row r="238" spans="1:3" ht="12.75">
      <c r="A238" s="16"/>
      <c r="B238" s="58" t="s">
        <v>80</v>
      </c>
      <c r="C238" s="71">
        <v>6000</v>
      </c>
    </row>
    <row r="239" spans="1:3" ht="12.75">
      <c r="A239" s="19"/>
      <c r="B239" s="59"/>
      <c r="C239" s="70"/>
    </row>
    <row r="240" spans="1:3" ht="12.75">
      <c r="A240" s="19">
        <v>85216</v>
      </c>
      <c r="B240" s="59" t="s">
        <v>89</v>
      </c>
      <c r="C240" s="70">
        <f>SUM(C241)</f>
        <v>820000</v>
      </c>
    </row>
    <row r="241" spans="1:3" ht="12.75">
      <c r="A241" s="16"/>
      <c r="B241" s="51" t="s">
        <v>7</v>
      </c>
      <c r="C241" s="71">
        <f>SUM(C242)</f>
        <v>820000</v>
      </c>
    </row>
    <row r="242" spans="1:3" ht="12.75">
      <c r="A242" s="16"/>
      <c r="B242" s="32" t="s">
        <v>24</v>
      </c>
      <c r="C242" s="71">
        <v>820000</v>
      </c>
    </row>
    <row r="243" spans="1:3" ht="12.75">
      <c r="A243" s="19"/>
      <c r="B243" s="59"/>
      <c r="C243" s="70"/>
    </row>
    <row r="244" spans="1:3" ht="12.75">
      <c r="A244" s="92"/>
      <c r="B244" s="59"/>
      <c r="C244" s="93"/>
    </row>
    <row r="245" spans="1:3" ht="12.75">
      <c r="A245" s="19">
        <v>85219</v>
      </c>
      <c r="B245" s="33" t="s">
        <v>53</v>
      </c>
      <c r="C245" s="70">
        <f>SUM(C246)</f>
        <v>1481483</v>
      </c>
    </row>
    <row r="246" spans="1:3" ht="12.75">
      <c r="A246" s="16"/>
      <c r="B246" s="32" t="s">
        <v>25</v>
      </c>
      <c r="C246" s="71">
        <f>SUM(C247:C249)</f>
        <v>1481483</v>
      </c>
    </row>
    <row r="247" spans="1:3" ht="12.75">
      <c r="A247" s="16"/>
      <c r="B247" s="32" t="s">
        <v>16</v>
      </c>
      <c r="C247" s="71">
        <v>1297783</v>
      </c>
    </row>
    <row r="248" spans="1:3" ht="12.75">
      <c r="A248" s="16"/>
      <c r="B248" s="58" t="s">
        <v>80</v>
      </c>
      <c r="C248" s="71">
        <v>155200</v>
      </c>
    </row>
    <row r="249" spans="1:3" ht="12.75">
      <c r="A249" s="16"/>
      <c r="B249" s="32" t="s">
        <v>90</v>
      </c>
      <c r="C249" s="71">
        <v>28500</v>
      </c>
    </row>
    <row r="250" spans="1:3" ht="12.75">
      <c r="A250" s="19"/>
      <c r="B250" s="33"/>
      <c r="C250" s="70"/>
    </row>
    <row r="251" spans="1:3" ht="27" customHeight="1">
      <c r="A251" s="22">
        <v>85220</v>
      </c>
      <c r="B251" s="49" t="s">
        <v>54</v>
      </c>
      <c r="C251" s="78">
        <f>SUM(C252)</f>
        <v>70400</v>
      </c>
    </row>
    <row r="252" spans="1:3" ht="12.75">
      <c r="A252" s="16"/>
      <c r="B252" s="32" t="s">
        <v>7</v>
      </c>
      <c r="C252" s="71">
        <f>SUM(C253:C254)</f>
        <v>70400</v>
      </c>
    </row>
    <row r="253" spans="1:3" ht="12.75">
      <c r="A253" s="16"/>
      <c r="B253" s="32" t="s">
        <v>16</v>
      </c>
      <c r="C253" s="71">
        <v>41640</v>
      </c>
    </row>
    <row r="254" spans="1:3" ht="12.75">
      <c r="A254" s="16"/>
      <c r="B254" s="58" t="s">
        <v>80</v>
      </c>
      <c r="C254" s="71">
        <v>28760</v>
      </c>
    </row>
    <row r="255" spans="1:3" ht="12.75">
      <c r="A255" s="19"/>
      <c r="B255" s="33"/>
      <c r="C255" s="70"/>
    </row>
    <row r="256" spans="1:3" ht="12.75">
      <c r="A256" s="19">
        <v>85228</v>
      </c>
      <c r="B256" s="33" t="s">
        <v>55</v>
      </c>
      <c r="C256" s="70">
        <f>SUM(C257)</f>
        <v>158000</v>
      </c>
    </row>
    <row r="257" spans="1:3" ht="12.75">
      <c r="A257" s="16"/>
      <c r="B257" s="32" t="s">
        <v>7</v>
      </c>
      <c r="C257" s="71">
        <f>SUM(C258)</f>
        <v>158000</v>
      </c>
    </row>
    <row r="258" spans="1:3" ht="12.75">
      <c r="A258" s="16"/>
      <c r="B258" s="32" t="s">
        <v>24</v>
      </c>
      <c r="C258" s="71">
        <v>158000</v>
      </c>
    </row>
    <row r="259" spans="1:3" ht="12.75">
      <c r="A259" s="16"/>
      <c r="B259" s="32"/>
      <c r="C259" s="71"/>
    </row>
    <row r="260" spans="1:3" ht="12.75">
      <c r="A260" s="22">
        <v>85295</v>
      </c>
      <c r="B260" s="46" t="s">
        <v>6</v>
      </c>
      <c r="C260" s="78">
        <f>SUM(C261)</f>
        <v>641180</v>
      </c>
    </row>
    <row r="261" spans="1:3" ht="12.75">
      <c r="A261" s="16"/>
      <c r="B261" s="32" t="s">
        <v>7</v>
      </c>
      <c r="C261" s="71">
        <f>SUM(C262:C264)</f>
        <v>641180</v>
      </c>
    </row>
    <row r="262" spans="1:3" ht="12.75">
      <c r="A262" s="16"/>
      <c r="B262" s="39" t="s">
        <v>24</v>
      </c>
      <c r="C262" s="71">
        <v>287000</v>
      </c>
    </row>
    <row r="263" spans="1:3" ht="12.75">
      <c r="A263" s="16"/>
      <c r="B263" s="24" t="s">
        <v>82</v>
      </c>
      <c r="C263" s="71"/>
    </row>
    <row r="264" spans="1:3" ht="13.5" thickBot="1">
      <c r="A264" s="19"/>
      <c r="B264" s="53" t="s">
        <v>83</v>
      </c>
      <c r="C264" s="70">
        <v>354180</v>
      </c>
    </row>
    <row r="265" spans="1:3" ht="13.5" thickTop="1">
      <c r="A265" s="10"/>
      <c r="B265" s="35"/>
      <c r="C265" s="68"/>
    </row>
    <row r="266" spans="1:3" ht="13.5" thickBot="1">
      <c r="A266" s="17">
        <v>853</v>
      </c>
      <c r="B266" s="30" t="s">
        <v>57</v>
      </c>
      <c r="C266" s="69">
        <f>SUM(C267)</f>
        <v>1119771</v>
      </c>
    </row>
    <row r="267" spans="1:3" ht="13.5" thickTop="1">
      <c r="A267" s="19">
        <v>85305</v>
      </c>
      <c r="B267" s="33" t="s">
        <v>56</v>
      </c>
      <c r="C267" s="70">
        <f>SUM(C268)</f>
        <v>1119771</v>
      </c>
    </row>
    <row r="268" spans="1:3" ht="12.75">
      <c r="A268" s="16"/>
      <c r="B268" s="32" t="s">
        <v>7</v>
      </c>
      <c r="C268" s="71">
        <f>SUM(C269:C271)</f>
        <v>1119771</v>
      </c>
    </row>
    <row r="269" spans="1:3" ht="12.75">
      <c r="A269" s="16"/>
      <c r="B269" s="32" t="s">
        <v>16</v>
      </c>
      <c r="C269" s="71">
        <v>861819</v>
      </c>
    </row>
    <row r="270" spans="1:3" ht="12.75">
      <c r="A270" s="16"/>
      <c r="B270" s="58" t="s">
        <v>80</v>
      </c>
      <c r="C270" s="71">
        <v>255052</v>
      </c>
    </row>
    <row r="271" spans="1:3" ht="12.75">
      <c r="A271" s="16"/>
      <c r="B271" s="32" t="s">
        <v>90</v>
      </c>
      <c r="C271" s="71">
        <v>2900</v>
      </c>
    </row>
    <row r="272" spans="1:3" ht="13.5" thickBot="1">
      <c r="A272" s="11"/>
      <c r="B272" s="87"/>
      <c r="C272" s="72"/>
    </row>
    <row r="273" spans="1:3" ht="13.5" thickTop="1">
      <c r="A273" s="10"/>
      <c r="B273" s="91"/>
      <c r="C273" s="68"/>
    </row>
    <row r="274" spans="1:3" ht="13.5" thickBot="1">
      <c r="A274" s="17">
        <v>854</v>
      </c>
      <c r="B274" s="30" t="s">
        <v>26</v>
      </c>
      <c r="C274" s="69">
        <f>SUM(C275,C281,C285)</f>
        <v>656544</v>
      </c>
    </row>
    <row r="275" spans="1:3" ht="13.5" thickTop="1">
      <c r="A275" s="18">
        <v>85401</v>
      </c>
      <c r="B275" s="31" t="s">
        <v>58</v>
      </c>
      <c r="C275" s="73">
        <f>SUM(C276)</f>
        <v>531544</v>
      </c>
    </row>
    <row r="276" spans="1:3" ht="12.75">
      <c r="A276" s="16"/>
      <c r="B276" s="32" t="s">
        <v>25</v>
      </c>
      <c r="C276" s="71">
        <f>SUM(C277:C279)</f>
        <v>531544</v>
      </c>
    </row>
    <row r="277" spans="1:3" ht="12.75">
      <c r="A277" s="16"/>
      <c r="B277" s="32" t="s">
        <v>16</v>
      </c>
      <c r="C277" s="71">
        <v>504544</v>
      </c>
    </row>
    <row r="278" spans="1:3" ht="12.75">
      <c r="A278" s="16"/>
      <c r="B278" s="58" t="s">
        <v>80</v>
      </c>
      <c r="C278" s="71">
        <v>26265</v>
      </c>
    </row>
    <row r="279" spans="1:3" ht="12.75">
      <c r="A279" s="16"/>
      <c r="B279" s="32" t="s">
        <v>90</v>
      </c>
      <c r="C279" s="71">
        <v>735</v>
      </c>
    </row>
    <row r="280" spans="1:3" ht="12.75">
      <c r="A280" s="19"/>
      <c r="B280" s="33"/>
      <c r="C280" s="70"/>
    </row>
    <row r="281" spans="1:3" ht="12.75">
      <c r="A281" s="19">
        <v>85415</v>
      </c>
      <c r="B281" s="33" t="s">
        <v>72</v>
      </c>
      <c r="C281" s="70">
        <f>SUM(C282)</f>
        <v>105000</v>
      </c>
    </row>
    <row r="282" spans="1:3" ht="12.75">
      <c r="A282" s="16"/>
      <c r="B282" s="37" t="s">
        <v>7</v>
      </c>
      <c r="C282" s="71">
        <f>SUM(C283)</f>
        <v>105000</v>
      </c>
    </row>
    <row r="283" spans="1:3" ht="12.75">
      <c r="A283" s="16"/>
      <c r="B283" s="37" t="s">
        <v>24</v>
      </c>
      <c r="C283" s="71">
        <v>105000</v>
      </c>
    </row>
    <row r="284" spans="1:3" ht="12.75">
      <c r="A284" s="16"/>
      <c r="B284" s="37"/>
      <c r="C284" s="71"/>
    </row>
    <row r="285" spans="1:3" ht="12.75">
      <c r="A285" s="22">
        <v>85495</v>
      </c>
      <c r="B285" s="46" t="s">
        <v>6</v>
      </c>
      <c r="C285" s="78">
        <f>SUM(C286)</f>
        <v>20000</v>
      </c>
    </row>
    <row r="286" spans="1:3" ht="12.75">
      <c r="A286" s="16"/>
      <c r="B286" s="32" t="s">
        <v>7</v>
      </c>
      <c r="C286" s="71">
        <f>SUM(C287:C288)</f>
        <v>20000</v>
      </c>
    </row>
    <row r="287" spans="1:3" ht="12.75">
      <c r="A287" s="16"/>
      <c r="B287" s="39" t="s">
        <v>22</v>
      </c>
      <c r="C287" s="71">
        <v>20000</v>
      </c>
    </row>
    <row r="288" spans="1:3" ht="13.5" thickBot="1">
      <c r="A288" s="16"/>
      <c r="B288" s="37"/>
      <c r="C288" s="71"/>
    </row>
    <row r="289" spans="1:3" ht="13.5" thickTop="1">
      <c r="A289" s="10"/>
      <c r="B289" s="85"/>
      <c r="C289" s="68"/>
    </row>
    <row r="290" spans="1:3" ht="13.5" thickBot="1">
      <c r="A290" s="17">
        <v>900</v>
      </c>
      <c r="B290" s="30" t="s">
        <v>27</v>
      </c>
      <c r="C290" s="69">
        <f>SUM(C291,C295,C300,C306,C316,C312,C320)</f>
        <v>6909009</v>
      </c>
    </row>
    <row r="291" spans="1:3" ht="13.5" thickTop="1">
      <c r="A291" s="18">
        <v>90001</v>
      </c>
      <c r="B291" s="31" t="s">
        <v>59</v>
      </c>
      <c r="C291" s="73">
        <f>SUM(C292)</f>
        <v>260000</v>
      </c>
    </row>
    <row r="292" spans="1:3" ht="12.75">
      <c r="A292" s="16"/>
      <c r="B292" s="32" t="s">
        <v>7</v>
      </c>
      <c r="C292" s="71">
        <f>SUM(C293)</f>
        <v>260000</v>
      </c>
    </row>
    <row r="293" spans="1:3" ht="12.75">
      <c r="A293" s="16"/>
      <c r="B293" s="58" t="s">
        <v>78</v>
      </c>
      <c r="C293" s="71">
        <v>260000</v>
      </c>
    </row>
    <row r="294" spans="1:3" ht="9.75" customHeight="1">
      <c r="A294" s="19"/>
      <c r="B294" s="33"/>
      <c r="C294" s="70"/>
    </row>
    <row r="295" spans="1:3" ht="12.75">
      <c r="A295" s="19">
        <v>90002</v>
      </c>
      <c r="B295" s="33" t="s">
        <v>60</v>
      </c>
      <c r="C295" s="70">
        <f>SUM(C296)</f>
        <v>3329009</v>
      </c>
    </row>
    <row r="296" spans="1:3" ht="12.75">
      <c r="A296" s="16"/>
      <c r="B296" s="32" t="s">
        <v>7</v>
      </c>
      <c r="C296" s="71">
        <f>SUM(C297:C298)</f>
        <v>3329009</v>
      </c>
    </row>
    <row r="297" spans="1:3" ht="12.75">
      <c r="A297" s="16"/>
      <c r="B297" s="32" t="s">
        <v>16</v>
      </c>
      <c r="C297" s="74">
        <v>180000</v>
      </c>
    </row>
    <row r="298" spans="1:3" ht="12.75">
      <c r="A298" s="16"/>
      <c r="B298" s="58" t="s">
        <v>80</v>
      </c>
      <c r="C298" s="71">
        <v>3149009</v>
      </c>
    </row>
    <row r="299" spans="1:3" ht="9.75" customHeight="1">
      <c r="A299" s="19"/>
      <c r="B299" s="33"/>
      <c r="C299" s="70"/>
    </row>
    <row r="300" spans="1:3" ht="12.75">
      <c r="A300" s="19">
        <v>90003</v>
      </c>
      <c r="B300" s="33" t="s">
        <v>61</v>
      </c>
      <c r="C300" s="70">
        <f>SUM(C301,C303)</f>
        <v>932000</v>
      </c>
    </row>
    <row r="301" spans="1:3" ht="12.75">
      <c r="A301" s="16"/>
      <c r="B301" s="32" t="s">
        <v>7</v>
      </c>
      <c r="C301" s="71">
        <f>SUM(C302)</f>
        <v>912000</v>
      </c>
    </row>
    <row r="302" spans="1:3" ht="12.75">
      <c r="A302" s="16"/>
      <c r="B302" s="58" t="s">
        <v>78</v>
      </c>
      <c r="C302" s="71">
        <v>912000</v>
      </c>
    </row>
    <row r="303" spans="1:3" ht="12.75">
      <c r="A303" s="16"/>
      <c r="B303" s="32" t="s">
        <v>12</v>
      </c>
      <c r="C303" s="71">
        <f>SUM(C304)</f>
        <v>20000</v>
      </c>
    </row>
    <row r="304" spans="1:3" ht="12.75">
      <c r="A304" s="16"/>
      <c r="B304" s="52" t="s">
        <v>79</v>
      </c>
      <c r="C304" s="71">
        <v>20000</v>
      </c>
    </row>
    <row r="305" spans="1:3" ht="9.75" customHeight="1">
      <c r="A305" s="19"/>
      <c r="B305" s="33"/>
      <c r="C305" s="70"/>
    </row>
    <row r="306" spans="1:3" ht="12.75">
      <c r="A306" s="19">
        <v>90004</v>
      </c>
      <c r="B306" s="33" t="s">
        <v>62</v>
      </c>
      <c r="C306" s="70">
        <f>SUM(C307,C309)</f>
        <v>510000</v>
      </c>
    </row>
    <row r="307" spans="1:3" ht="12.75">
      <c r="A307" s="16"/>
      <c r="B307" s="32" t="s">
        <v>7</v>
      </c>
      <c r="C307" s="71">
        <f>SUM(C308:C308)</f>
        <v>345000</v>
      </c>
    </row>
    <row r="308" spans="1:3" ht="12.75">
      <c r="A308" s="16"/>
      <c r="B308" s="58" t="s">
        <v>78</v>
      </c>
      <c r="C308" s="71">
        <v>345000</v>
      </c>
    </row>
    <row r="309" spans="1:3" ht="12.75">
      <c r="A309" s="16"/>
      <c r="B309" s="32" t="s">
        <v>12</v>
      </c>
      <c r="C309" s="71">
        <f>SUM(C310)</f>
        <v>165000</v>
      </c>
    </row>
    <row r="310" spans="1:3" ht="12.75">
      <c r="A310" s="16"/>
      <c r="B310" s="52" t="s">
        <v>79</v>
      </c>
      <c r="C310" s="71">
        <v>165000</v>
      </c>
    </row>
    <row r="311" spans="1:3" ht="9" customHeight="1">
      <c r="A311" s="19"/>
      <c r="B311" s="33"/>
      <c r="C311" s="70"/>
    </row>
    <row r="312" spans="1:3" ht="12.75">
      <c r="A312" s="19">
        <v>90015</v>
      </c>
      <c r="B312" s="33" t="s">
        <v>63</v>
      </c>
      <c r="C312" s="70">
        <f>SUM(C313)</f>
        <v>1270000</v>
      </c>
    </row>
    <row r="313" spans="1:3" ht="12.75">
      <c r="A313" s="16"/>
      <c r="B313" s="32" t="s">
        <v>7</v>
      </c>
      <c r="C313" s="71">
        <f>SUM(C314)</f>
        <v>1270000</v>
      </c>
    </row>
    <row r="314" spans="1:3" ht="12.75">
      <c r="A314" s="16"/>
      <c r="B314" s="58" t="s">
        <v>78</v>
      </c>
      <c r="C314" s="71">
        <v>1270000</v>
      </c>
    </row>
    <row r="315" spans="1:3" ht="9" customHeight="1">
      <c r="A315" s="19"/>
      <c r="B315" s="43"/>
      <c r="C315" s="70"/>
    </row>
    <row r="316" spans="1:3" ht="25.5">
      <c r="A316" s="19">
        <v>90019</v>
      </c>
      <c r="B316" s="43" t="s">
        <v>91</v>
      </c>
      <c r="C316" s="70">
        <f>SUM(C317,C319)</f>
        <v>387000</v>
      </c>
    </row>
    <row r="317" spans="1:3" ht="12.75">
      <c r="A317" s="16"/>
      <c r="B317" s="32" t="s">
        <v>7</v>
      </c>
      <c r="C317" s="71">
        <f>SUM(C318)</f>
        <v>387000</v>
      </c>
    </row>
    <row r="318" spans="1:3" ht="12.75">
      <c r="A318" s="16"/>
      <c r="B318" s="58" t="s">
        <v>78</v>
      </c>
      <c r="C318" s="71">
        <v>387000</v>
      </c>
    </row>
    <row r="319" spans="1:3" ht="9" customHeight="1">
      <c r="A319" s="19"/>
      <c r="B319" s="33"/>
      <c r="C319" s="70"/>
    </row>
    <row r="320" spans="1:3" ht="12.75">
      <c r="A320" s="19">
        <v>90095</v>
      </c>
      <c r="B320" s="33" t="s">
        <v>6</v>
      </c>
      <c r="C320" s="70">
        <f>SUM(C321,C323)</f>
        <v>221000</v>
      </c>
    </row>
    <row r="321" spans="1:3" ht="12.75">
      <c r="A321" s="16"/>
      <c r="B321" s="32" t="s">
        <v>7</v>
      </c>
      <c r="C321" s="71">
        <f>SUM(C322:C322)</f>
        <v>201000</v>
      </c>
    </row>
    <row r="322" spans="1:3" ht="12.75">
      <c r="A322" s="16"/>
      <c r="B322" s="58" t="s">
        <v>78</v>
      </c>
      <c r="C322" s="71">
        <v>201000</v>
      </c>
    </row>
    <row r="323" spans="1:3" ht="12.75">
      <c r="A323" s="16"/>
      <c r="B323" s="32" t="s">
        <v>12</v>
      </c>
      <c r="C323" s="71">
        <f>SUM(C324:C324)</f>
        <v>20000</v>
      </c>
    </row>
    <row r="324" spans="1:3" ht="12.75">
      <c r="A324" s="19"/>
      <c r="B324" s="94" t="s">
        <v>79</v>
      </c>
      <c r="C324" s="70">
        <v>20000</v>
      </c>
    </row>
    <row r="325" spans="1:3" ht="13.5" thickBot="1">
      <c r="A325" s="8"/>
      <c r="B325" s="86"/>
      <c r="C325" s="95"/>
    </row>
    <row r="326" spans="1:3" ht="13.5" thickTop="1">
      <c r="A326" s="10"/>
      <c r="B326" s="35"/>
      <c r="C326" s="68"/>
    </row>
    <row r="327" spans="1:3" ht="13.5" thickBot="1">
      <c r="A327" s="17">
        <v>921</v>
      </c>
      <c r="B327" s="30" t="s">
        <v>28</v>
      </c>
      <c r="C327" s="69">
        <f>SUM(C328,C334,C338,C343)</f>
        <v>3330097</v>
      </c>
    </row>
    <row r="328" spans="1:3" ht="13.5" thickTop="1">
      <c r="A328" s="18">
        <v>92109</v>
      </c>
      <c r="B328" s="31" t="s">
        <v>64</v>
      </c>
      <c r="C328" s="73">
        <f>SUM(C329,C331)</f>
        <v>1742305</v>
      </c>
    </row>
    <row r="329" spans="1:3" ht="12.75">
      <c r="A329" s="16"/>
      <c r="B329" s="32" t="s">
        <v>7</v>
      </c>
      <c r="C329" s="71">
        <f>SUM(C330:C330)</f>
        <v>1716305</v>
      </c>
    </row>
    <row r="330" spans="1:3" ht="12.75">
      <c r="A330" s="16"/>
      <c r="B330" s="32" t="s">
        <v>22</v>
      </c>
      <c r="C330" s="71">
        <v>1716305</v>
      </c>
    </row>
    <row r="331" spans="1:3" ht="12.75">
      <c r="A331" s="16"/>
      <c r="B331" s="32" t="s">
        <v>12</v>
      </c>
      <c r="C331" s="71">
        <f>SUM(C332)</f>
        <v>26000</v>
      </c>
    </row>
    <row r="332" spans="1:3" ht="12.75">
      <c r="A332" s="16"/>
      <c r="B332" s="32" t="s">
        <v>22</v>
      </c>
      <c r="C332" s="71">
        <v>26000</v>
      </c>
    </row>
    <row r="333" spans="1:3" ht="7.5" customHeight="1">
      <c r="A333" s="19"/>
      <c r="B333" s="33"/>
      <c r="C333" s="70"/>
    </row>
    <row r="334" spans="1:3" ht="12.75">
      <c r="A334" s="19">
        <v>92116</v>
      </c>
      <c r="B334" s="33" t="s">
        <v>65</v>
      </c>
      <c r="C334" s="70">
        <f>SUM(C335)</f>
        <v>1165000</v>
      </c>
    </row>
    <row r="335" spans="1:3" ht="12.75">
      <c r="A335" s="16"/>
      <c r="B335" s="32" t="s">
        <v>7</v>
      </c>
      <c r="C335" s="71">
        <f>SUM(C336:C336)</f>
        <v>1165000</v>
      </c>
    </row>
    <row r="336" spans="1:3" ht="12.75">
      <c r="A336" s="16"/>
      <c r="B336" s="32" t="s">
        <v>22</v>
      </c>
      <c r="C336" s="71">
        <v>1165000</v>
      </c>
    </row>
    <row r="337" spans="1:3" ht="8.25" customHeight="1">
      <c r="A337" s="19"/>
      <c r="B337" s="33"/>
      <c r="C337" s="70"/>
    </row>
    <row r="338" spans="1:3" ht="12.75">
      <c r="A338" s="22">
        <v>92120</v>
      </c>
      <c r="B338" s="46" t="s">
        <v>66</v>
      </c>
      <c r="C338" s="78">
        <f>SUM(C339)</f>
        <v>32792</v>
      </c>
    </row>
    <row r="339" spans="1:3" ht="12.75">
      <c r="A339" s="16"/>
      <c r="B339" s="39" t="s">
        <v>7</v>
      </c>
      <c r="C339" s="71">
        <f>SUM(C340:C341)</f>
        <v>32792</v>
      </c>
    </row>
    <row r="340" spans="1:3" ht="12.75">
      <c r="A340" s="16"/>
      <c r="B340" s="58" t="s">
        <v>78</v>
      </c>
      <c r="C340" s="71">
        <v>25000</v>
      </c>
    </row>
    <row r="341" spans="1:3" ht="12.75">
      <c r="A341" s="16"/>
      <c r="B341" s="39" t="s">
        <v>85</v>
      </c>
      <c r="C341" s="71">
        <v>7792</v>
      </c>
    </row>
    <row r="342" spans="1:3" ht="7.5" customHeight="1">
      <c r="A342" s="19"/>
      <c r="B342" s="33"/>
      <c r="C342" s="70"/>
    </row>
    <row r="343" spans="1:3" ht="12.75">
      <c r="A343" s="19">
        <v>92195</v>
      </c>
      <c r="B343" s="33" t="s">
        <v>6</v>
      </c>
      <c r="C343" s="70">
        <f>SUM(C344,C347)</f>
        <v>390000</v>
      </c>
    </row>
    <row r="344" spans="1:3" ht="12.75">
      <c r="A344" s="20"/>
      <c r="B344" s="40" t="s">
        <v>7</v>
      </c>
      <c r="C344" s="81">
        <f>SUM(C345:C346)</f>
        <v>90000</v>
      </c>
    </row>
    <row r="345" spans="1:3" ht="12.75">
      <c r="A345" s="16"/>
      <c r="B345" s="39" t="s">
        <v>24</v>
      </c>
      <c r="C345" s="71">
        <v>10000</v>
      </c>
    </row>
    <row r="346" spans="1:3" ht="12.75">
      <c r="A346" s="16"/>
      <c r="B346" s="58" t="s">
        <v>85</v>
      </c>
      <c r="C346" s="71">
        <v>80000</v>
      </c>
    </row>
    <row r="347" spans="1:3" ht="12.75">
      <c r="A347" s="16"/>
      <c r="B347" s="32" t="s">
        <v>12</v>
      </c>
      <c r="C347" s="71">
        <f>SUM(C348)</f>
        <v>300000</v>
      </c>
    </row>
    <row r="348" spans="1:3" ht="13.5" thickBot="1">
      <c r="A348" s="16"/>
      <c r="B348" s="94" t="s">
        <v>79</v>
      </c>
      <c r="C348" s="71">
        <v>300000</v>
      </c>
    </row>
    <row r="349" spans="1:3" ht="13.5" thickTop="1">
      <c r="A349" s="10"/>
      <c r="B349" s="35"/>
      <c r="C349" s="68"/>
    </row>
    <row r="350" spans="1:3" ht="13.5" thickBot="1">
      <c r="A350" s="17">
        <v>926</v>
      </c>
      <c r="B350" s="30" t="s">
        <v>93</v>
      </c>
      <c r="C350" s="69">
        <f>SUM(C351,C357)</f>
        <v>3598830</v>
      </c>
    </row>
    <row r="351" spans="1:3" ht="13.5" thickTop="1">
      <c r="A351" s="18">
        <v>92601</v>
      </c>
      <c r="B351" s="31" t="s">
        <v>67</v>
      </c>
      <c r="C351" s="73">
        <f>SUM(C352)</f>
        <v>3148830</v>
      </c>
    </row>
    <row r="352" spans="1:3" ht="12.75">
      <c r="A352" s="16"/>
      <c r="B352" s="32" t="s">
        <v>7</v>
      </c>
      <c r="C352" s="71">
        <f>SUM(C353,C354:C355)</f>
        <v>3148830</v>
      </c>
    </row>
    <row r="353" spans="1:3" ht="12.75">
      <c r="A353" s="16"/>
      <c r="B353" s="32" t="s">
        <v>16</v>
      </c>
      <c r="C353" s="71">
        <v>1070753</v>
      </c>
    </row>
    <row r="354" spans="1:3" ht="12.75">
      <c r="A354" s="16"/>
      <c r="B354" s="58" t="s">
        <v>80</v>
      </c>
      <c r="C354" s="71">
        <v>2061986</v>
      </c>
    </row>
    <row r="355" spans="1:3" ht="12.75">
      <c r="A355" s="16"/>
      <c r="B355" s="32" t="s">
        <v>90</v>
      </c>
      <c r="C355" s="71">
        <v>16091</v>
      </c>
    </row>
    <row r="356" spans="1:3" ht="9" customHeight="1">
      <c r="A356" s="19"/>
      <c r="B356" s="33"/>
      <c r="C356" s="70"/>
    </row>
    <row r="357" spans="1:3" ht="12.75">
      <c r="A357" s="22">
        <v>92605</v>
      </c>
      <c r="B357" s="46" t="s">
        <v>94</v>
      </c>
      <c r="C357" s="78">
        <f>SUM(C358)</f>
        <v>450000</v>
      </c>
    </row>
    <row r="358" spans="1:3" ht="12.75">
      <c r="A358" s="16"/>
      <c r="B358" s="32" t="s">
        <v>7</v>
      </c>
      <c r="C358" s="71">
        <f>SUM(C359:C362)</f>
        <v>450000</v>
      </c>
    </row>
    <row r="359" spans="1:3" ht="12.75">
      <c r="A359" s="16"/>
      <c r="B359" s="32" t="s">
        <v>16</v>
      </c>
      <c r="C359" s="71">
        <v>106600</v>
      </c>
    </row>
    <row r="360" spans="1:3" ht="12.75">
      <c r="A360" s="16"/>
      <c r="B360" s="58" t="s">
        <v>80</v>
      </c>
      <c r="C360" s="71">
        <v>23400</v>
      </c>
    </row>
    <row r="361" spans="1:3" ht="12.75">
      <c r="A361" s="16"/>
      <c r="B361" s="32" t="s">
        <v>85</v>
      </c>
      <c r="C361" s="71">
        <v>300000</v>
      </c>
    </row>
    <row r="362" spans="1:3" ht="12.75">
      <c r="A362" s="16"/>
      <c r="B362" s="32" t="s">
        <v>90</v>
      </c>
      <c r="C362" s="71">
        <v>20000</v>
      </c>
    </row>
    <row r="363" spans="1:3" ht="8.25" customHeight="1" thickBot="1">
      <c r="A363" s="11"/>
      <c r="B363" s="38"/>
      <c r="C363" s="72"/>
    </row>
    <row r="364" spans="1:3" ht="13.5" thickTop="1">
      <c r="A364" s="10"/>
      <c r="B364" s="32"/>
      <c r="C364" s="68"/>
    </row>
    <row r="365" spans="1:3" ht="12.75">
      <c r="A365" s="25"/>
      <c r="B365" s="50" t="s">
        <v>29</v>
      </c>
      <c r="C365" s="82">
        <f>SUM(C8,C19,C31,C37,C53,C70,C103,C109,C115,C131,C136,C144,C189,C205,C266,C274,C290,C327,C350)</f>
        <v>99021304</v>
      </c>
    </row>
    <row r="366" spans="1:3" ht="13.5" thickBot="1">
      <c r="A366" s="11"/>
      <c r="B366" s="8"/>
      <c r="C366" s="72"/>
    </row>
    <row r="367" ht="13.5" thickTop="1"/>
  </sheetData>
  <sheetProtection/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66" r:id="rId3"/>
  <headerFooter alignWithMargins="0">
    <oddHeader>&amp;R&amp;"Arial CE,Pogrubiony"&amp;12Zał. Nr 3</oddHeader>
    <oddFooter>&amp;CStrona &amp;P</oddFooter>
  </headerFooter>
  <rowBreaks count="4" manualBreakCount="4">
    <brk id="82" max="2" man="1"/>
    <brk id="165" max="5" man="1"/>
    <brk id="243" max="2" man="1"/>
    <brk id="324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2013-11-14T10:44:40Z</cp:lastPrinted>
  <dcterms:created xsi:type="dcterms:W3CDTF">2000-11-10T12:31:26Z</dcterms:created>
  <dcterms:modified xsi:type="dcterms:W3CDTF">2013-11-14T10:45:25Z</dcterms:modified>
  <cp:category/>
  <cp:version/>
  <cp:contentType/>
  <cp:contentStatus/>
</cp:coreProperties>
</file>