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75" windowWidth="19230" windowHeight="3885" activeTab="0"/>
  </bookViews>
  <sheets>
    <sheet name="plan druk " sheetId="1" r:id="rId1"/>
    <sheet name="tabela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<sst xmlns="http://schemas.openxmlformats.org/spreadsheetml/2006/main" count="204" uniqueCount="92">
  <si>
    <t xml:space="preserve"> </t>
  </si>
  <si>
    <t>Rozbudowa i modernizacja  urządzeń wodociągowych</t>
  </si>
  <si>
    <t>Lp.</t>
  </si>
  <si>
    <t>ZADANIA</t>
  </si>
  <si>
    <t>Termin realizacji</t>
  </si>
  <si>
    <t>Nakłady
 ( PLN)</t>
  </si>
  <si>
    <t>Źródło finansowania</t>
  </si>
  <si>
    <t>Zaawansowanie
VIII 2009</t>
  </si>
  <si>
    <t>RAZEM</t>
  </si>
  <si>
    <t>Rozbudowa i modernizacja  urządzeń kanalizacyjnych</t>
  </si>
  <si>
    <t>1.1</t>
  </si>
  <si>
    <t>Modernizacja obiektów technologicznych i budowlanych  SUW Gierszowice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</si>
  <si>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</si>
  <si>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</si>
  <si>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</si>
  <si>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</si>
  <si>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</si>
  <si>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</si>
  <si>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</si>
  <si>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</si>
  <si>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</si>
  <si>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</si>
  <si>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</si>
  <si>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</si>
  <si>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</si>
  <si>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</si>
  <si>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 xml:space="preserve">   </t>
  </si>
  <si>
    <t>- urządzeń wodociągowych</t>
  </si>
  <si>
    <t>- urządzeń kanalizacyjnych</t>
  </si>
  <si>
    <t>Nakłady finansowe na rozbudowę i modernizację:</t>
  </si>
  <si>
    <t xml:space="preserve">RAZEM  </t>
  </si>
  <si>
    <t>2.9</t>
  </si>
  <si>
    <t>2013 - 2016</t>
  </si>
  <si>
    <t>Wykonanie dokumentacji hydrogeologicznej, odwiert studni czwartorzędowych Gierszowice - Obórki</t>
  </si>
  <si>
    <t>Dozbrojenie terenów pod budownictwo mieszkaniowe jednorodzinne w rejonie ulic: Lompy - Zielona - budowa sieci i przyłączy wodociągowych (I etap - zadanie nr 2)</t>
  </si>
  <si>
    <t>2014 - 2016</t>
  </si>
  <si>
    <t>Dozbrojenie terenów pod budownictwo mieszkaniowe jednorodzinne w rejonie ulic: Lompy - Zielona) - budowa sieci i przyłączy kanalizacji sanitarnej i  deszczowej  (I etap - zad. nr 2)</t>
  </si>
  <si>
    <t>Budowa kanalizacji grawitacyjnej i tłocznej -  Małujowice gm. Skarbimierz</t>
  </si>
  <si>
    <t>2015 -2016</t>
  </si>
  <si>
    <t>Wykonanie włączeń do kanalizacji sanitarnej będącej w zasięgu Aglomeracji Brzeg</t>
  </si>
  <si>
    <t>Renowacja kanalizacji na terenie Aglomeracji Brzeg</t>
  </si>
  <si>
    <t xml:space="preserve">PWiK </t>
  </si>
  <si>
    <t>PWiK</t>
  </si>
  <si>
    <t>PWiK
Gmina Skarbimierz</t>
  </si>
  <si>
    <t xml:space="preserve">PWiK  
 Gmina  Brzeg </t>
  </si>
  <si>
    <t>PWiK  
dotacja</t>
  </si>
  <si>
    <t xml:space="preserve">Usprawnienia funkcjonowania miejskiego systemu sieciowego i przyłączy wodociągowych </t>
  </si>
  <si>
    <t>PWiK
SM  Zgoda</t>
  </si>
  <si>
    <t>Dozbrojenie terenów pod budownictwo mieszkaniowe jednorodzinne w rejonie ulic: Lompy - Zielona - budowa sieci i przyłączy wodociągowych  (I etap - zadanie  nr 1) kontynuacja zadania z planów wieloletnich 2011-2013</t>
  </si>
  <si>
    <t>Dozbrojenie terenów pod budownictwo mieszkaniowe jednorodzinne w rejonie ulic: Lompy - Zielona) - budowa sieci i przyłączy kanalizacji sanitarnej i  deszczowej  (I etap - zad. nr 1)  kontynuacja zadania z planów wieloletnich 2011-2013</t>
  </si>
  <si>
    <t>2014 -2016</t>
  </si>
  <si>
    <t>Kolektor kanalizacji sanitarnej ze Strefy Aktywności Gospodarczej gm.  Skarbimierz -  kontynuacja zadania z planów wieloletnich 2011-2013</t>
  </si>
  <si>
    <t>2014 - 2015</t>
  </si>
  <si>
    <t>Rozbudowa bloku gospodarki osadowej</t>
  </si>
  <si>
    <t>PWiK 
Gminy w zasięgu Aglomeracji</t>
  </si>
  <si>
    <t>2.10</t>
  </si>
  <si>
    <t>Modernizacja sieci i przyłączy w zasobach mieszkaniowych SM  Zgoda</t>
  </si>
  <si>
    <t>Dozbrojenie w sieć kanalizacji sanitarnej i przyłącza Brzeg, ul. Małujowicka</t>
  </si>
  <si>
    <t>Zakup sprzętu specjalistycznego do eksploatacji kanalizacji</t>
  </si>
  <si>
    <t xml:space="preserve">Usprawnienia funkcjonowania miejskiego systemu sieciowego 
i przyłączy wodociągowych </t>
  </si>
  <si>
    <t>Montaż instalacji dozujących ( eliminacja odorów ) oraz rozszerzenie zakresu monitoringu przepompowni ścieków 
w gminach Aglomeracji Brzeg</t>
  </si>
  <si>
    <t>Dozbrojenie w sieć kanalizacji sanitarnej i przyłącza Brzeg, 
ul. Małujowicka</t>
  </si>
  <si>
    <t xml:space="preserve">PWiK  </t>
  </si>
  <si>
    <t>termoizolacja</t>
  </si>
  <si>
    <t>V</t>
  </si>
  <si>
    <t>P</t>
  </si>
  <si>
    <t>chemia</t>
  </si>
  <si>
    <t>dachy</t>
  </si>
  <si>
    <t>filtry</t>
  </si>
  <si>
    <t>lkewar</t>
  </si>
  <si>
    <t>P2st</t>
  </si>
  <si>
    <t>Obórki</t>
  </si>
  <si>
    <t>neutr</t>
  </si>
  <si>
    <t>B-g pomp3</t>
  </si>
  <si>
    <t>1.8</t>
  </si>
  <si>
    <t>Dozbrojenie w sieć wodociągową ul Małujowickiej w Brzegu</t>
  </si>
  <si>
    <t>Dozbrojenie w sieć wodociągową ul Małujowickiej 
w Brzegu</t>
  </si>
  <si>
    <t>Dozbrojenie w sieć wodociągową i przyłącza działek budowlanych przy ul. Małujowickiej</t>
  </si>
  <si>
    <t>2013 - 2014</t>
  </si>
  <si>
    <t>Data opracowania  planu - wrzesień 2013</t>
  </si>
  <si>
    <t>1.9</t>
  </si>
  <si>
    <t>Zautomatyzowanie procesów technologicznych SUW Gierszowice</t>
  </si>
  <si>
    <t>2.11</t>
  </si>
  <si>
    <t>1.10</t>
  </si>
  <si>
    <t>2015 - 2016</t>
  </si>
  <si>
    <t>Wymiana/przebudowa sieci wodociągowej ul. Saperska, Fabryczna, Strzelecka</t>
  </si>
  <si>
    <t>Montaż instalacji dozujących ( eliminacja odorów ) oraz rozszerzenie zakresu monitoringu przepompowni ścieków 
w gminach aglomeracji „Brzeg”</t>
  </si>
  <si>
    <t>Zwiększenie funkcjonalności systemu monitoringu urządzeń kanalizacyjnych  w aglomeracji „Brzeg”</t>
  </si>
  <si>
    <t>Wykonanie włączeń do kanalizacji sanitarnej będącej w zasięgu  aglomeracji „Brzeg”</t>
  </si>
  <si>
    <t>Data aktualizacji  planu - październik 2014</t>
  </si>
  <si>
    <t>Dozbrojenie terenów pod budownictwo mieszkaniowe jednorodzinne w rejonie ulic: Lompy - Zielona) - budowa sieci i przyłączy kanalizacji sanitarnej   (I etap - zad. nr 2)</t>
  </si>
  <si>
    <t xml:space="preserve">Załącznik do Uchwały Nr LVIII/412/14             z dnia  24 października  2014 r. 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</si>
</sst>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0.0"/>
    <numFmt numFmtId="171" formatCode="#,##0.0000"/>
    <numFmt numFmtId="172" formatCode="#,##0.00000"/>
    <numFmt numFmtId="173" formatCode="#,##0.000000"/>
    <numFmt numFmtId="174" formatCode="#,##0.0000000"/>
    <numFmt numFmtId="175" formatCode="#,##0;[Red]&quot;-&quot;#,##0"/>
    <numFmt numFmtId="176" formatCode="#,##0.00000000"/>
    <numFmt numFmtId="177" formatCode="#,##0.000000000"/>
    <numFmt numFmtId="178" formatCode="#,##0.0000000000"/>
    <numFmt numFmtId="179" formatCode="#,##0.00000000000"/>
    <numFmt numFmtId="180" formatCode="#,##0.000000000000"/>
    <numFmt numFmtId="181" formatCode="#,##0.0000000000000"/>
    <numFmt numFmtId="182" formatCode="#,##0.00000000000000"/>
    <numFmt numFmtId="183" formatCode="#,##0.000000000000000"/>
    <numFmt numFmtId="184" formatCode="#,##0.0000000000000000"/>
    <numFmt numFmtId="185" formatCode="#,##0.00000000000000000"/>
    <numFmt numFmtId="186" formatCode="mmmm"/>
    <numFmt numFmtId="187" formatCode="mmmm/yy"/>
    <numFmt numFmtId="188" formatCode="_-* #,##0.0\ _z_ł_-;\-* #,##0.0\ _z_ł_-;_-* &quot;-&quot;??\ _z_ł_-;_-@_-"/>
    <numFmt numFmtId="189" formatCode="_-* #,##0\ _z_ł_-;\-* #,##0\ _z_ł_-;_-* &quot;-&quot;??\ _z_ł_-;_-@_-"/>
    <numFmt numFmtId="190" formatCode="#,##0.00_ ;\-#,##0.00\ "/>
    <numFmt numFmtId="191" formatCode="#,##0.0_ ;\-#,##0.0\ "/>
    <numFmt numFmtId="192" formatCode="#,##0_ ;\-#,##0\ "/>
    <numFmt numFmtId="193" formatCode="#,##0.000_ ;\-#,##0.000\ "/>
    <numFmt numFmtId="194" formatCode="0.0%"/>
    <numFmt numFmtId="195" formatCode="#,##0_ ;[Red]\-#,##0\ "/>
    <numFmt numFmtId="196" formatCode="_-* #,##0.000\ _z_ł_-;\-* #,##0.000\ _z_ł_-;_-* &quot;-&quot;??\ _z_ł_-;_-@_-"/>
    <numFmt numFmtId="197" formatCode="0.00000000"/>
    <numFmt numFmtId="198" formatCode="0.0000000"/>
    <numFmt numFmtId="199" formatCode="0.00,,,"/>
    <numFmt numFmtId="200" formatCode="#,##0.0,,,"/>
    <numFmt numFmtId="201" formatCode="_-* #,##0_-;\-* #,##0,_-;_-* &quot;-&quot;\ _-;_-@_-"/>
    <numFmt numFmtId="202" formatCode="_-* #,##0.0_-;\-* #,##0.0,_-;_-* &quot;-&quot;\ _-;_-@_-"/>
    <numFmt numFmtId="203" formatCode="_-\-* #,##0.00_-;\-\-* #,##0.00,_-;_-* &quot;-&quot;\ _-;_-@_-"/>
    <numFmt numFmtId="204" formatCode="#,##0.00_ ;[Red]\-#,##0.00\ "/>
  </numFmts>
  <fonts count="39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u val="single"/>
      <sz val="10"/>
      <color indexed="12"/>
      <name val="Times New Roman CE"/>
      <family val="0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36"/>
      <name val="Times New Roman CE"/>
      <family val="0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20"/>
      <name val="Times New Roman"/>
      <family val="2"/>
    </font>
    <font>
      <sz val="12"/>
      <name val="Times New Roman CE"/>
      <family val="1"/>
    </font>
    <font>
      <b/>
      <sz val="20"/>
      <color indexed="12"/>
      <name val="Times New Roman"/>
      <family val="1"/>
    </font>
    <font>
      <b/>
      <sz val="20"/>
      <color indexed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b/>
      <sz val="12"/>
      <color indexed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2"/>
      <name val="Times New Roman CE"/>
      <family val="0"/>
    </font>
    <font>
      <b/>
      <sz val="12"/>
      <color indexed="12"/>
      <name val="Times New Roman CE"/>
      <family val="0"/>
    </font>
    <font>
      <b/>
      <sz val="11"/>
      <name val="Times New Roman CE"/>
      <family val="0"/>
    </font>
    <font>
      <sz val="11"/>
      <name val="Times New Roman CE"/>
      <family val="1"/>
    </font>
    <font>
      <b/>
      <sz val="16"/>
      <color indexed="8"/>
      <name val="Times New Roman CE"/>
      <family val="0"/>
    </font>
    <font>
      <sz val="16"/>
      <color indexed="8"/>
      <name val="Arial CE"/>
      <family val="0"/>
    </font>
    <font>
      <b/>
      <sz val="14"/>
      <color indexed="12"/>
      <name val="Times New Roman"/>
      <family val="0"/>
    </font>
    <font>
      <sz val="20"/>
      <color indexed="12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" fontId="0" fillId="0" borderId="0" applyNumberFormat="0" applyBorder="0" applyAlignment="0"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1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41" fontId="23" fillId="0" borderId="11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1" fontId="23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Continuous" vertical="center"/>
    </xf>
    <xf numFmtId="41" fontId="23" fillId="0" borderId="0" xfId="0" applyNumberFormat="1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41" fontId="23" fillId="0" borderId="0" xfId="0" applyNumberFormat="1" applyFont="1" applyAlignment="1">
      <alignment horizontal="centerContinuous" vertical="center"/>
    </xf>
    <xf numFmtId="41" fontId="25" fillId="0" borderId="0" xfId="0" applyNumberFormat="1" applyFont="1" applyAlignment="1" quotePrefix="1">
      <alignment horizontal="centerContinuous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1" fontId="27" fillId="0" borderId="0" xfId="0" applyNumberFormat="1" applyFont="1" applyAlignment="1" quotePrefix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30" fillId="0" borderId="0" xfId="0" applyFont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1" fontId="23" fillId="0" borderId="0" xfId="0" applyNumberFormat="1" applyFont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41" fontId="27" fillId="24" borderId="14" xfId="0" applyNumberFormat="1" applyFont="1" applyFill="1" applyBorder="1" applyAlignment="1" quotePrefix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4" fontId="27" fillId="24" borderId="0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1" fontId="0" fillId="0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 wrapText="1"/>
    </xf>
    <xf numFmtId="9" fontId="23" fillId="0" borderId="17" xfId="0" applyNumberFormat="1" applyFont="1" applyBorder="1" applyAlignment="1">
      <alignment horizontal="center" vertical="center"/>
    </xf>
    <xf numFmtId="41" fontId="0" fillId="0" borderId="18" xfId="0" applyNumberFormat="1" applyFont="1" applyFill="1" applyBorder="1" applyAlignment="1">
      <alignment horizontal="right" vertical="center"/>
    </xf>
    <xf numFmtId="0" fontId="23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 quotePrefix="1">
      <alignment horizontal="center" vertical="center"/>
    </xf>
    <xf numFmtId="41" fontId="1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9" fontId="23" fillId="0" borderId="0" xfId="0" applyNumberFormat="1" applyFont="1" applyBorder="1" applyAlignment="1">
      <alignment horizontal="center" vertical="center"/>
    </xf>
    <xf numFmtId="41" fontId="27" fillId="0" borderId="0" xfId="0" applyNumberFormat="1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 quotePrefix="1">
      <alignment horizontal="center" vertical="center" wrapText="1"/>
    </xf>
    <xf numFmtId="0" fontId="27" fillId="0" borderId="0" xfId="0" applyFont="1" applyAlignment="1">
      <alignment/>
    </xf>
    <xf numFmtId="41" fontId="1" fillId="0" borderId="0" xfId="0" applyNumberFormat="1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 quotePrefix="1">
      <alignment horizontal="left" indent="1"/>
    </xf>
    <xf numFmtId="0" fontId="33" fillId="0" borderId="0" xfId="0" applyFont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/>
    </xf>
    <xf numFmtId="41" fontId="1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left" vertical="center" wrapText="1" indent="1"/>
    </xf>
    <xf numFmtId="0" fontId="34" fillId="0" borderId="17" xfId="0" applyFont="1" applyBorder="1" applyAlignment="1">
      <alignment horizontal="left" vertical="center" wrapText="1" indent="1"/>
    </xf>
    <xf numFmtId="0" fontId="0" fillId="0" borderId="17" xfId="0" applyFont="1" applyFill="1" applyBorder="1" applyAlignment="1" quotePrefix="1">
      <alignment horizontal="center" vertical="center" wrapText="1"/>
    </xf>
    <xf numFmtId="0" fontId="29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2847975</xdr:colOff>
      <xdr:row>2</xdr:row>
      <xdr:rowOff>123825</xdr:rowOff>
    </xdr:from>
    <xdr:to>
      <xdr:col>4</xdr:col>
      <xdr:colOff>1504950</xdr:colOff>
      <xdr:row>5</xdr:row>
      <xdr:rowOff>381000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3486150" y="504825"/>
          <a:ext cx="62674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Przedsiębiorstwo  Wodociągów  i Kanalizacji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Brzegu sp. z o.o.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49 – 300 Brzeg, ul. Wolności 15</a:t>
          </a: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809625</xdr:colOff>
      <xdr:row>8</xdr:row>
      <xdr:rowOff>104775</xdr:rowOff>
    </xdr:from>
    <xdr:to>
      <xdr:col>4</xdr:col>
      <xdr:colOff>304800</xdr:colOff>
      <xdr:row>11</xdr:row>
      <xdr:rowOff>304800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1447800" y="1962150"/>
          <a:ext cx="71056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WIELOLETNI    PLAN
</a:t>
          </a:r>
          <a:r>
            <a:rPr lang="en-US" cap="none" sz="14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ROZWOJU  I  MODERNIZACJI  URZĄDZEŃ
</a:t>
          </a:r>
          <a:r>
            <a:rPr lang="en-US" cap="none" sz="14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WODOCIĄGOWYCH  I  KANALIZACYJNYCH
</a:t>
          </a:r>
          <a:r>
            <a:rPr lang="en-US" cap="none" sz="14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2014 - 2016</a:t>
          </a:r>
          <a:r>
            <a:rPr lang="en-US" cap="none" sz="2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2352675</xdr:colOff>
      <xdr:row>4</xdr:row>
      <xdr:rowOff>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</xdr:row>
      <xdr:rowOff>38100</xdr:rowOff>
    </xdr:from>
    <xdr:to>
      <xdr:col>1</xdr:col>
      <xdr:colOff>4305300</xdr:colOff>
      <xdr:row>15</xdr:row>
      <xdr:rowOff>180975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190875"/>
          <a:ext cx="4286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12</xdr:row>
      <xdr:rowOff>0</xdr:rowOff>
    </xdr:from>
    <xdr:to>
      <xdr:col>9</xdr:col>
      <xdr:colOff>295275</xdr:colOff>
      <xdr:row>18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943100"/>
          <a:ext cx="3724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12</xdr:row>
      <xdr:rowOff>152400</xdr:rowOff>
    </xdr:from>
    <xdr:to>
      <xdr:col>9</xdr:col>
      <xdr:colOff>485775</xdr:colOff>
      <xdr:row>19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095500"/>
          <a:ext cx="3714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7</xdr:col>
      <xdr:colOff>314325</xdr:colOff>
      <xdr:row>33</xdr:row>
      <xdr:rowOff>19050</xdr:rowOff>
    </xdr:to>
    <xdr:pic>
      <xdr:nvPicPr>
        <xdr:cNvPr id="3" name="Obraz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4533900"/>
          <a:ext cx="1685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8.375" style="1" customWidth="1"/>
    <col min="2" max="2" width="68.625" style="1" customWidth="1"/>
    <col min="3" max="3" width="14.875" style="2" customWidth="1"/>
    <col min="4" max="4" width="16.375" style="3" customWidth="1"/>
    <col min="5" max="5" width="22.875" style="1" bestFit="1" customWidth="1"/>
    <col min="6" max="6" width="19.875" style="1" hidden="1" customWidth="1"/>
    <col min="7" max="7" width="18.50390625" style="1" hidden="1" customWidth="1"/>
    <col min="8" max="8" width="4.625" style="1" customWidth="1"/>
    <col min="9" max="9" width="38.00390625" style="4" customWidth="1"/>
    <col min="10" max="10" width="19.00390625" style="4" bestFit="1" customWidth="1"/>
    <col min="11" max="12" width="19.00390625" style="1" bestFit="1" customWidth="1"/>
    <col min="13" max="13" width="18.875" style="1" customWidth="1"/>
    <col min="14" max="16384" width="9.375" style="1" customWidth="1"/>
  </cols>
  <sheetData>
    <row r="1" spans="4:6" ht="15">
      <c r="D1" s="71" t="s">
        <v>91</v>
      </c>
      <c r="E1" s="71"/>
      <c r="F1" s="1" t="s">
        <v>0</v>
      </c>
    </row>
    <row r="2" spans="4:5" ht="15">
      <c r="D2" s="71"/>
      <c r="E2" s="71"/>
    </row>
    <row r="3" spans="4:6" ht="15">
      <c r="D3" s="3" t="s">
        <v>26</v>
      </c>
      <c r="F3" s="1" t="s">
        <v>0</v>
      </c>
    </row>
    <row r="4" ht="15"/>
    <row r="5" ht="15"/>
    <row r="6" spans="1:7" ht="42" customHeight="1" thickBot="1">
      <c r="A6" s="5"/>
      <c r="B6" s="6"/>
      <c r="C6" s="7"/>
      <c r="D6" s="8"/>
      <c r="E6" s="6"/>
      <c r="F6" s="5"/>
      <c r="G6" s="9"/>
    </row>
    <row r="7" spans="2:5" ht="18.75" customHeight="1" thickTop="1">
      <c r="B7" s="9"/>
      <c r="C7" s="10"/>
      <c r="D7" s="11"/>
      <c r="E7" s="9"/>
    </row>
    <row r="8" spans="1:6" ht="10.5" customHeight="1">
      <c r="A8" s="12"/>
      <c r="B8" s="13"/>
      <c r="C8" s="14"/>
      <c r="D8" s="15"/>
      <c r="E8" s="14"/>
      <c r="F8" s="1" t="s">
        <v>0</v>
      </c>
    </row>
    <row r="9" spans="1:6" ht="25.5">
      <c r="A9" s="12"/>
      <c r="B9" s="16"/>
      <c r="C9" s="16"/>
      <c r="D9" s="17"/>
      <c r="E9" s="16"/>
      <c r="F9" s="1" t="s">
        <v>0</v>
      </c>
    </row>
    <row r="10" spans="1:6" ht="25.5">
      <c r="A10" s="12"/>
      <c r="B10" s="13"/>
      <c r="C10" s="16"/>
      <c r="D10" s="17"/>
      <c r="E10" s="16"/>
      <c r="F10" s="1" t="s">
        <v>0</v>
      </c>
    </row>
    <row r="11" spans="1:6" ht="25.5">
      <c r="A11" s="12"/>
      <c r="B11" s="13"/>
      <c r="C11" s="13"/>
      <c r="D11" s="18"/>
      <c r="E11" s="13"/>
      <c r="F11" s="1" t="s">
        <v>0</v>
      </c>
    </row>
    <row r="12" spans="2:6" ht="25.5">
      <c r="B12" s="13"/>
      <c r="C12" s="13"/>
      <c r="D12" s="18"/>
      <c r="E12" s="13"/>
      <c r="F12" s="1" t="s">
        <v>0</v>
      </c>
    </row>
    <row r="13" spans="1:6" ht="15.75">
      <c r="A13" s="19"/>
      <c r="B13" s="16"/>
      <c r="C13" s="20"/>
      <c r="D13" s="21"/>
      <c r="E13" s="22"/>
      <c r="F13" s="1" t="s">
        <v>0</v>
      </c>
    </row>
    <row r="14" spans="1:5" ht="15.75">
      <c r="A14" s="19"/>
      <c r="B14" s="23"/>
      <c r="C14" s="24"/>
      <c r="D14" s="21"/>
      <c r="E14" s="22"/>
    </row>
    <row r="15" spans="1:5" ht="15.75">
      <c r="A15" s="19"/>
      <c r="B15" s="23"/>
      <c r="C15" s="24"/>
      <c r="D15" s="21"/>
      <c r="E15" s="22"/>
    </row>
    <row r="16" spans="1:5" ht="15.75">
      <c r="A16" s="19"/>
      <c r="B16" s="23"/>
      <c r="C16" s="24"/>
      <c r="D16" s="21"/>
      <c r="E16" s="22"/>
    </row>
    <row r="17" spans="1:5" ht="15.75">
      <c r="A17" s="19"/>
      <c r="B17" s="23" t="s">
        <v>0</v>
      </c>
      <c r="C17" s="24"/>
      <c r="D17" s="21"/>
      <c r="E17" s="22"/>
    </row>
    <row r="18" spans="1:5" ht="15.75">
      <c r="A18" s="19"/>
      <c r="B18" s="23"/>
      <c r="C18" s="24"/>
      <c r="D18" s="21"/>
      <c r="E18" s="22"/>
    </row>
    <row r="19" spans="1:10" s="26" customFormat="1" ht="15.75">
      <c r="A19" s="25"/>
      <c r="C19" s="24"/>
      <c r="D19" s="21"/>
      <c r="E19" s="22"/>
      <c r="F19" s="1"/>
      <c r="G19" s="1"/>
      <c r="I19" s="27"/>
      <c r="J19" s="27"/>
    </row>
    <row r="20" spans="1:10" s="26" customFormat="1" ht="24" customHeight="1">
      <c r="A20" s="28" t="s">
        <v>79</v>
      </c>
      <c r="B20" s="70"/>
      <c r="C20" s="30"/>
      <c r="D20" s="21"/>
      <c r="E20" s="22"/>
      <c r="F20" s="1"/>
      <c r="G20" s="1"/>
      <c r="I20" s="27"/>
      <c r="J20" s="27"/>
    </row>
    <row r="21" spans="1:10" s="26" customFormat="1" ht="15.75">
      <c r="A21" s="28" t="s">
        <v>89</v>
      </c>
      <c r="B21" s="29"/>
      <c r="C21" s="30"/>
      <c r="D21" s="17"/>
      <c r="E21" s="16"/>
      <c r="F21" s="1"/>
      <c r="G21" s="1"/>
      <c r="I21" s="27"/>
      <c r="J21" s="27"/>
    </row>
    <row r="22" spans="1:5" ht="15.75">
      <c r="A22" s="30"/>
      <c r="B22" s="16"/>
      <c r="C22" s="16"/>
      <c r="D22" s="17"/>
      <c r="E22" s="16"/>
    </row>
    <row r="23" spans="1:5" ht="18.75">
      <c r="A23" s="31" t="s">
        <v>1</v>
      </c>
      <c r="B23" s="16"/>
      <c r="C23" s="14"/>
      <c r="D23" s="15"/>
      <c r="E23" s="29"/>
    </row>
    <row r="24" spans="1:5" ht="19.5" thickBot="1">
      <c r="A24" s="32"/>
      <c r="B24" s="33"/>
      <c r="C24" s="10"/>
      <c r="D24" s="34"/>
      <c r="E24" s="26"/>
    </row>
    <row r="25" spans="1:7" ht="32.25" thickBot="1">
      <c r="A25" s="35" t="s">
        <v>2</v>
      </c>
      <c r="B25" s="36" t="s">
        <v>3</v>
      </c>
      <c r="C25" s="37" t="s">
        <v>4</v>
      </c>
      <c r="D25" s="38" t="s">
        <v>5</v>
      </c>
      <c r="E25" s="39" t="s">
        <v>6</v>
      </c>
      <c r="F25" s="40" t="s">
        <v>7</v>
      </c>
      <c r="G25" s="41">
        <v>2535000</v>
      </c>
    </row>
    <row r="26" spans="1:7" ht="37.5" customHeight="1">
      <c r="A26" s="42" t="s">
        <v>10</v>
      </c>
      <c r="B26" s="67" t="s">
        <v>11</v>
      </c>
      <c r="C26" s="43" t="s">
        <v>35</v>
      </c>
      <c r="D26" s="44">
        <v>1000000</v>
      </c>
      <c r="E26" s="45" t="s">
        <v>41</v>
      </c>
      <c r="F26" s="46">
        <v>1</v>
      </c>
      <c r="G26" s="4">
        <v>700000</v>
      </c>
    </row>
    <row r="27" spans="1:7" ht="37.5" customHeight="1">
      <c r="A27" s="42" t="s">
        <v>12</v>
      </c>
      <c r="B27" s="67" t="s">
        <v>33</v>
      </c>
      <c r="C27" s="43" t="s">
        <v>35</v>
      </c>
      <c r="D27" s="44">
        <f>6*40000+10000</f>
        <v>250000</v>
      </c>
      <c r="E27" s="45" t="s">
        <v>41</v>
      </c>
      <c r="F27" s="46">
        <v>1</v>
      </c>
      <c r="G27" s="4">
        <v>65000</v>
      </c>
    </row>
    <row r="28" spans="1:7" ht="60">
      <c r="A28" s="42" t="s">
        <v>13</v>
      </c>
      <c r="B28" s="67" t="s">
        <v>48</v>
      </c>
      <c r="C28" s="43">
        <v>2014</v>
      </c>
      <c r="D28" s="44">
        <v>50000</v>
      </c>
      <c r="E28" s="45" t="s">
        <v>62</v>
      </c>
      <c r="F28" s="46">
        <v>1</v>
      </c>
      <c r="G28" s="4">
        <v>400000</v>
      </c>
    </row>
    <row r="29" spans="1:7" ht="45">
      <c r="A29" s="42" t="s">
        <v>14</v>
      </c>
      <c r="B29" s="67" t="s">
        <v>34</v>
      </c>
      <c r="C29" s="43" t="s">
        <v>32</v>
      </c>
      <c r="D29" s="44">
        <v>400000</v>
      </c>
      <c r="E29" s="45" t="s">
        <v>62</v>
      </c>
      <c r="F29" s="46">
        <v>1</v>
      </c>
      <c r="G29" s="4">
        <v>450000</v>
      </c>
    </row>
    <row r="30" spans="1:7" ht="37.5" customHeight="1">
      <c r="A30" s="42" t="s">
        <v>15</v>
      </c>
      <c r="B30" s="67" t="s">
        <v>75</v>
      </c>
      <c r="C30" s="43" t="s">
        <v>35</v>
      </c>
      <c r="D30" s="44">
        <v>600000</v>
      </c>
      <c r="E30" s="45" t="s">
        <v>45</v>
      </c>
      <c r="F30" s="46"/>
      <c r="G30" s="4"/>
    </row>
    <row r="31" spans="1:7" ht="37.5" customHeight="1">
      <c r="A31" s="42" t="s">
        <v>16</v>
      </c>
      <c r="B31" s="67" t="s">
        <v>77</v>
      </c>
      <c r="C31" s="43" t="s">
        <v>35</v>
      </c>
      <c r="D31" s="47">
        <v>250000</v>
      </c>
      <c r="E31" s="45" t="s">
        <v>42</v>
      </c>
      <c r="F31" s="46">
        <v>1</v>
      </c>
      <c r="G31" s="4">
        <v>60000</v>
      </c>
    </row>
    <row r="32" spans="1:7" ht="37.5" customHeight="1">
      <c r="A32" s="42" t="s">
        <v>17</v>
      </c>
      <c r="B32" s="67" t="s">
        <v>59</v>
      </c>
      <c r="C32" s="43" t="s">
        <v>35</v>
      </c>
      <c r="D32" s="47">
        <v>300000</v>
      </c>
      <c r="E32" s="45" t="s">
        <v>42</v>
      </c>
      <c r="F32" s="46">
        <v>1</v>
      </c>
      <c r="G32" s="4">
        <v>530000</v>
      </c>
    </row>
    <row r="33" spans="1:7" ht="37.5" customHeight="1">
      <c r="A33" s="42" t="s">
        <v>74</v>
      </c>
      <c r="B33" s="67" t="s">
        <v>56</v>
      </c>
      <c r="C33" s="43" t="s">
        <v>50</v>
      </c>
      <c r="D33" s="44">
        <v>200000</v>
      </c>
      <c r="E33" s="45" t="s">
        <v>47</v>
      </c>
      <c r="F33" s="46">
        <v>1</v>
      </c>
      <c r="G33" s="4">
        <v>300000</v>
      </c>
    </row>
    <row r="34" spans="1:7" ht="37.5" customHeight="1">
      <c r="A34" s="42" t="s">
        <v>80</v>
      </c>
      <c r="B34" s="67" t="s">
        <v>85</v>
      </c>
      <c r="C34" s="43" t="s">
        <v>84</v>
      </c>
      <c r="D34" s="44">
        <v>950000</v>
      </c>
      <c r="E34" s="45" t="s">
        <v>45</v>
      </c>
      <c r="F34" s="46"/>
      <c r="G34" s="4"/>
    </row>
    <row r="35" spans="1:7" ht="37.5" customHeight="1">
      <c r="A35" s="42" t="s">
        <v>83</v>
      </c>
      <c r="B35" s="67" t="s">
        <v>81</v>
      </c>
      <c r="C35" s="43">
        <v>2015</v>
      </c>
      <c r="D35" s="44">
        <v>1000000</v>
      </c>
      <c r="E35" s="45" t="s">
        <v>45</v>
      </c>
      <c r="F35" s="46"/>
      <c r="G35" s="4"/>
    </row>
    <row r="36" spans="1:7" ht="31.5" customHeight="1">
      <c r="A36" s="48"/>
      <c r="B36" s="49" t="s">
        <v>8</v>
      </c>
      <c r="C36" s="50"/>
      <c r="D36" s="51">
        <f>SUM(D26:D35)</f>
        <v>5000000</v>
      </c>
      <c r="E36" s="52"/>
      <c r="F36" s="46"/>
      <c r="G36" s="53"/>
    </row>
    <row r="37" spans="1:5" ht="18.75">
      <c r="A37" s="31" t="s">
        <v>9</v>
      </c>
      <c r="B37" s="16"/>
      <c r="C37" s="14"/>
      <c r="D37" s="15"/>
      <c r="E37" s="29"/>
    </row>
    <row r="38" spans="1:5" ht="16.5" thickBot="1">
      <c r="A38" s="26"/>
      <c r="B38" s="26"/>
      <c r="C38" s="26"/>
      <c r="D38" s="54"/>
      <c r="E38" s="26"/>
    </row>
    <row r="39" spans="1:7" ht="32.25" thickBot="1">
      <c r="A39" s="35" t="s">
        <v>2</v>
      </c>
      <c r="B39" s="36" t="s">
        <v>3</v>
      </c>
      <c r="C39" s="37" t="s">
        <v>4</v>
      </c>
      <c r="D39" s="38" t="s">
        <v>5</v>
      </c>
      <c r="E39" s="37" t="s">
        <v>6</v>
      </c>
      <c r="F39" s="40" t="s">
        <v>7</v>
      </c>
      <c r="G39" s="41">
        <v>891000</v>
      </c>
    </row>
    <row r="40" spans="1:7" ht="60">
      <c r="A40" s="42" t="s">
        <v>18</v>
      </c>
      <c r="B40" s="67" t="s">
        <v>49</v>
      </c>
      <c r="C40" s="43">
        <v>2014</v>
      </c>
      <c r="D40" s="44">
        <v>400000</v>
      </c>
      <c r="E40" s="69" t="s">
        <v>44</v>
      </c>
      <c r="F40" s="46">
        <v>0.81</v>
      </c>
      <c r="G40" s="4">
        <v>891000</v>
      </c>
    </row>
    <row r="41" spans="1:7" ht="45">
      <c r="A41" s="42" t="s">
        <v>19</v>
      </c>
      <c r="B41" s="67" t="s">
        <v>51</v>
      </c>
      <c r="C41" s="43">
        <v>2014</v>
      </c>
      <c r="D41" s="44">
        <v>500000</v>
      </c>
      <c r="E41" s="69" t="s">
        <v>43</v>
      </c>
      <c r="F41" s="46"/>
      <c r="G41" s="4"/>
    </row>
    <row r="42" spans="1:7" ht="45">
      <c r="A42" s="55" t="s">
        <v>20</v>
      </c>
      <c r="B42" s="68" t="s">
        <v>90</v>
      </c>
      <c r="C42" s="56" t="s">
        <v>35</v>
      </c>
      <c r="D42" s="44">
        <v>600000</v>
      </c>
      <c r="E42" s="57" t="s">
        <v>62</v>
      </c>
      <c r="F42" s="46"/>
      <c r="G42" s="4"/>
    </row>
    <row r="43" spans="1:7" ht="31.5" customHeight="1">
      <c r="A43" s="55" t="s">
        <v>21</v>
      </c>
      <c r="B43" s="68" t="s">
        <v>37</v>
      </c>
      <c r="C43" s="56" t="s">
        <v>78</v>
      </c>
      <c r="D43" s="44">
        <v>400000</v>
      </c>
      <c r="E43" s="57" t="s">
        <v>43</v>
      </c>
      <c r="F43" s="46"/>
      <c r="G43" s="4"/>
    </row>
    <row r="44" spans="1:7" ht="25.5" customHeight="1">
      <c r="A44" s="55" t="s">
        <v>22</v>
      </c>
      <c r="B44" s="68" t="s">
        <v>40</v>
      </c>
      <c r="C44" s="43" t="s">
        <v>52</v>
      </c>
      <c r="D44" s="44">
        <v>9000000</v>
      </c>
      <c r="E44" s="57" t="s">
        <v>45</v>
      </c>
      <c r="F44" s="46"/>
      <c r="G44" s="4"/>
    </row>
    <row r="45" spans="1:7" ht="30">
      <c r="A45" s="55" t="s">
        <v>23</v>
      </c>
      <c r="B45" s="68" t="s">
        <v>61</v>
      </c>
      <c r="C45" s="56" t="s">
        <v>38</v>
      </c>
      <c r="D45" s="44">
        <v>300000</v>
      </c>
      <c r="E45" s="57" t="s">
        <v>62</v>
      </c>
      <c r="F45" s="46"/>
      <c r="G45" s="4"/>
    </row>
    <row r="46" spans="1:7" ht="25.5" customHeight="1">
      <c r="A46" s="55" t="s">
        <v>24</v>
      </c>
      <c r="B46" s="68" t="s">
        <v>53</v>
      </c>
      <c r="C46" s="56" t="s">
        <v>32</v>
      </c>
      <c r="D46" s="44">
        <v>1500000</v>
      </c>
      <c r="E46" s="57" t="s">
        <v>45</v>
      </c>
      <c r="F46" s="46"/>
      <c r="G46" s="4"/>
    </row>
    <row r="47" spans="1:7" ht="38.25">
      <c r="A47" s="55" t="s">
        <v>25</v>
      </c>
      <c r="B47" s="68" t="s">
        <v>88</v>
      </c>
      <c r="C47" s="56" t="s">
        <v>32</v>
      </c>
      <c r="D47" s="44">
        <v>600000</v>
      </c>
      <c r="E47" s="57" t="s">
        <v>54</v>
      </c>
      <c r="F47" s="46"/>
      <c r="G47" s="4"/>
    </row>
    <row r="48" spans="1:7" ht="45">
      <c r="A48" s="55" t="s">
        <v>31</v>
      </c>
      <c r="B48" s="68" t="s">
        <v>86</v>
      </c>
      <c r="C48" s="56" t="s">
        <v>35</v>
      </c>
      <c r="D48" s="44">
        <v>150000</v>
      </c>
      <c r="E48" s="57" t="s">
        <v>42</v>
      </c>
      <c r="F48" s="46"/>
      <c r="G48" s="4"/>
    </row>
    <row r="49" spans="1:7" ht="25.5" customHeight="1">
      <c r="A49" s="55" t="s">
        <v>55</v>
      </c>
      <c r="B49" s="68" t="s">
        <v>58</v>
      </c>
      <c r="C49" s="56">
        <v>2014</v>
      </c>
      <c r="D49" s="44">
        <v>1700000</v>
      </c>
      <c r="E49" s="57" t="s">
        <v>42</v>
      </c>
      <c r="F49" s="46"/>
      <c r="G49" s="4"/>
    </row>
    <row r="50" spans="1:7" ht="36.75" customHeight="1">
      <c r="A50" s="55" t="s">
        <v>82</v>
      </c>
      <c r="B50" s="68" t="s">
        <v>87</v>
      </c>
      <c r="C50" s="56">
        <v>2015</v>
      </c>
      <c r="D50" s="44">
        <v>300000</v>
      </c>
      <c r="E50" s="45" t="s">
        <v>45</v>
      </c>
      <c r="F50" s="46"/>
      <c r="G50" s="4"/>
    </row>
    <row r="51" spans="1:7" ht="26.25" customHeight="1">
      <c r="A51" s="48"/>
      <c r="B51" s="49" t="s">
        <v>8</v>
      </c>
      <c r="C51" s="50"/>
      <c r="D51" s="51">
        <f>SUM(D40:D50)</f>
        <v>15450000</v>
      </c>
      <c r="E51" s="52"/>
      <c r="F51" s="46"/>
      <c r="G51" s="53"/>
    </row>
    <row r="52" ht="15.75">
      <c r="C52" s="1"/>
    </row>
    <row r="53" ht="15.75">
      <c r="C53" s="1"/>
    </row>
    <row r="54" ht="15.75">
      <c r="C54" s="1"/>
    </row>
    <row r="55" ht="15.75">
      <c r="C55" s="1"/>
    </row>
    <row r="56" ht="15.75">
      <c r="C56" s="1"/>
    </row>
    <row r="57" ht="15.75">
      <c r="C57" s="1"/>
    </row>
    <row r="58" ht="15.75">
      <c r="C58" s="1"/>
    </row>
    <row r="59" ht="15.75">
      <c r="C59" s="1"/>
    </row>
    <row r="60" ht="15.75">
      <c r="E60" s="9"/>
    </row>
  </sheetData>
  <sheetProtection/>
  <mergeCells count="1">
    <mergeCell ref="D1:E2"/>
  </mergeCells>
  <printOptions horizontalCentered="1" verticalCentered="1"/>
  <pageMargins left="0.35433070866141736" right="0.2362204724409449" top="0.5511811023622047" bottom="0.5905511811023623" header="0.2755905511811024" footer="0.2362204724409449"/>
  <pageSetup horizontalDpi="360" verticalDpi="360" orientation="landscape" paperSize="9" r:id="rId2"/>
  <headerFooter alignWithMargins="0">
    <oddFooter>&amp;R&amp;P</oddFooter>
  </headerFooter>
  <rowBreaks count="2" manualBreakCount="2">
    <brk id="22" max="255" man="1"/>
    <brk id="36" max="255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1:D14"/>
  <sheetViews>
    <sheetView zoomScalePageLayoutView="0" workbookViewId="0" topLeftCell="A1">
      <selection activeCell="C12" sqref="C12"/>
    </sheetView>
  </sheetViews>
  <sheetFormatPr defaultColWidth="9.00390625" defaultRowHeight="12.75"/>
  <cols>
    <col min="3" max="3" width="36.00390625" style="0" customWidth="1"/>
    <col min="4" max="4" width="20.375" style="0" customWidth="1"/>
  </cols>
  <sheetData>
    <row r="11" spans="3:4" ht="15.75">
      <c r="C11" s="60" t="s">
        <v>29</v>
      </c>
      <c r="D11" s="58"/>
    </row>
    <row r="12" spans="3:4" ht="14.25">
      <c r="C12" s="61" t="s">
        <v>27</v>
      </c>
      <c r="D12" s="59">
        <f>'plan druk '!D36</f>
        <v>5000000</v>
      </c>
    </row>
    <row r="13" spans="3:4" ht="14.25">
      <c r="C13" s="61" t="s">
        <v>28</v>
      </c>
      <c r="D13" s="59">
        <f>'plan druk '!D51</f>
        <v>15450000</v>
      </c>
    </row>
    <row r="14" spans="3:4" ht="14.25">
      <c r="C14" s="62" t="s">
        <v>30</v>
      </c>
      <c r="D14" s="59">
        <f>SUM(D12:D13)</f>
        <v>20450000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M9:O37"/>
  <sheetViews>
    <sheetView zoomScalePageLayoutView="0" workbookViewId="0" topLeftCell="A1">
      <selection activeCell="L33" sqref="L33"/>
    </sheetView>
  </sheetViews>
  <sheetFormatPr defaultColWidth="9.00390625" defaultRowHeight="12.75"/>
  <sheetData>
    <row r="9" ht="12.75">
      <c r="N9" t="s">
        <v>64</v>
      </c>
    </row>
    <row r="10" ht="12.75">
      <c r="N10" t="s">
        <v>63</v>
      </c>
    </row>
    <row r="11" spans="13:15" ht="12.75">
      <c r="M11" t="s">
        <v>66</v>
      </c>
      <c r="N11">
        <v>7727</v>
      </c>
      <c r="O11">
        <v>200</v>
      </c>
    </row>
    <row r="12" spans="13:15" ht="12.75">
      <c r="M12" t="s">
        <v>71</v>
      </c>
      <c r="N12">
        <v>1565</v>
      </c>
      <c r="O12">
        <v>150</v>
      </c>
    </row>
    <row r="13" spans="13:15" ht="12.75">
      <c r="M13" t="s">
        <v>72</v>
      </c>
      <c r="N13">
        <v>926</v>
      </c>
      <c r="O13">
        <v>130</v>
      </c>
    </row>
    <row r="14" spans="13:15" ht="12.75">
      <c r="M14" t="s">
        <v>73</v>
      </c>
      <c r="N14">
        <v>426</v>
      </c>
      <c r="O14">
        <v>80</v>
      </c>
    </row>
    <row r="15" ht="12.75">
      <c r="N15">
        <f>SUM(N11:N14)</f>
        <v>10644</v>
      </c>
    </row>
    <row r="18" ht="12.75">
      <c r="N18" t="s">
        <v>65</v>
      </c>
    </row>
    <row r="19" ht="12.75">
      <c r="N19" t="s">
        <v>67</v>
      </c>
    </row>
    <row r="20" spans="13:15" ht="12.75">
      <c r="M20" t="s">
        <v>68</v>
      </c>
      <c r="N20">
        <v>1330</v>
      </c>
      <c r="O20">
        <v>200</v>
      </c>
    </row>
    <row r="21" spans="13:15" ht="12.75">
      <c r="M21" t="s">
        <v>70</v>
      </c>
      <c r="N21">
        <v>900</v>
      </c>
      <c r="O21">
        <v>120</v>
      </c>
    </row>
    <row r="24" ht="12.75">
      <c r="N24">
        <f>SUM(N20:N23)</f>
        <v>2230</v>
      </c>
    </row>
    <row r="26" spans="13:15" ht="12.75">
      <c r="M26" t="s">
        <v>69</v>
      </c>
      <c r="O26">
        <v>150</v>
      </c>
    </row>
    <row r="28" ht="12.75">
      <c r="O28">
        <f>SUM(O11:O26)</f>
        <v>1030</v>
      </c>
    </row>
    <row r="31" ht="12.75">
      <c r="O31">
        <v>200</v>
      </c>
    </row>
    <row r="32" ht="12.75">
      <c r="O32">
        <v>200</v>
      </c>
    </row>
    <row r="33" ht="12.75">
      <c r="O33">
        <v>130</v>
      </c>
    </row>
    <row r="34" ht="12.75">
      <c r="O34">
        <v>160</v>
      </c>
    </row>
    <row r="35" ht="12.75">
      <c r="O35">
        <v>80</v>
      </c>
    </row>
    <row r="36" ht="12.75">
      <c r="O36">
        <v>150</v>
      </c>
    </row>
    <row r="37" ht="12.75">
      <c r="O37">
        <f>SUM(O31:O36)</f>
        <v>920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8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0.6171875" style="0" customWidth="1"/>
    <col min="2" max="2" width="7.50390625" style="0" customWidth="1"/>
    <col min="3" max="3" width="60.125" style="0" customWidth="1"/>
    <col min="4" max="4" width="14.375" style="0" customWidth="1"/>
    <col min="5" max="5" width="15.875" style="0" customWidth="1"/>
    <col min="6" max="6" width="19.50390625" style="0" customWidth="1"/>
  </cols>
  <sheetData>
    <row r="2" spans="2:8" s="1" customFormat="1" ht="18.75">
      <c r="B2" s="31" t="s">
        <v>1</v>
      </c>
      <c r="C2" s="16"/>
      <c r="D2" s="14"/>
      <c r="E2" s="15"/>
      <c r="F2" s="29"/>
      <c r="H2" s="4"/>
    </row>
    <row r="3" spans="2:8" s="1" customFormat="1" ht="19.5" thickBot="1">
      <c r="B3" s="32"/>
      <c r="C3" s="33"/>
      <c r="D3" s="10"/>
      <c r="E3" s="34"/>
      <c r="F3" s="26"/>
      <c r="H3" s="4"/>
    </row>
    <row r="4" spans="2:8" s="1" customFormat="1" ht="32.25" thickBot="1">
      <c r="B4" s="35" t="s">
        <v>2</v>
      </c>
      <c r="C4" s="36" t="s">
        <v>3</v>
      </c>
      <c r="D4" s="37" t="s">
        <v>4</v>
      </c>
      <c r="E4" s="38" t="s">
        <v>5</v>
      </c>
      <c r="F4" s="39" t="s">
        <v>6</v>
      </c>
      <c r="H4" s="4"/>
    </row>
    <row r="5" spans="2:8" s="1" customFormat="1" ht="30">
      <c r="B5" s="42" t="s">
        <v>10</v>
      </c>
      <c r="C5" s="67" t="s">
        <v>11</v>
      </c>
      <c r="D5" s="43" t="s">
        <v>35</v>
      </c>
      <c r="E5" s="44">
        <v>1000000</v>
      </c>
      <c r="F5" s="45" t="s">
        <v>41</v>
      </c>
      <c r="H5" s="4"/>
    </row>
    <row r="6" spans="2:8" s="1" customFormat="1" ht="30">
      <c r="B6" s="42" t="s">
        <v>12</v>
      </c>
      <c r="C6" s="67" t="s">
        <v>33</v>
      </c>
      <c r="D6" s="43" t="s">
        <v>35</v>
      </c>
      <c r="E6" s="44">
        <f>6*40000</f>
        <v>240000</v>
      </c>
      <c r="F6" s="45" t="s">
        <v>41</v>
      </c>
      <c r="H6" s="4"/>
    </row>
    <row r="7" spans="2:8" s="1" customFormat="1" ht="60">
      <c r="B7" s="42" t="s">
        <v>13</v>
      </c>
      <c r="C7" s="67" t="s">
        <v>48</v>
      </c>
      <c r="D7" s="43">
        <v>2014</v>
      </c>
      <c r="E7" s="44">
        <v>50000</v>
      </c>
      <c r="F7" s="45" t="s">
        <v>44</v>
      </c>
      <c r="H7" s="4"/>
    </row>
    <row r="8" spans="2:8" s="1" customFormat="1" ht="45">
      <c r="B8" s="42" t="s">
        <v>14</v>
      </c>
      <c r="C8" s="67" t="s">
        <v>34</v>
      </c>
      <c r="D8" s="43" t="s">
        <v>32</v>
      </c>
      <c r="E8" s="44">
        <v>400000</v>
      </c>
      <c r="F8" s="45" t="s">
        <v>44</v>
      </c>
      <c r="H8" s="4"/>
    </row>
    <row r="9" spans="2:8" s="1" customFormat="1" ht="39.75" customHeight="1">
      <c r="B9" s="42" t="s">
        <v>15</v>
      </c>
      <c r="C9" s="67" t="s">
        <v>76</v>
      </c>
      <c r="D9" s="43" t="s">
        <v>35</v>
      </c>
      <c r="E9" s="44">
        <v>600000</v>
      </c>
      <c r="F9" s="45" t="s">
        <v>45</v>
      </c>
      <c r="H9" s="4"/>
    </row>
    <row r="10" spans="2:8" s="1" customFormat="1" ht="39.75" customHeight="1">
      <c r="B10" s="42" t="s">
        <v>16</v>
      </c>
      <c r="C10" s="67" t="s">
        <v>77</v>
      </c>
      <c r="D10" s="43" t="s">
        <v>35</v>
      </c>
      <c r="E10" s="47">
        <v>250000</v>
      </c>
      <c r="F10" s="45" t="s">
        <v>42</v>
      </c>
      <c r="H10" s="4"/>
    </row>
    <row r="11" spans="2:8" s="1" customFormat="1" ht="39.75" customHeight="1">
      <c r="B11" s="42" t="s">
        <v>17</v>
      </c>
      <c r="C11" s="67" t="s">
        <v>46</v>
      </c>
      <c r="D11" s="43" t="s">
        <v>35</v>
      </c>
      <c r="E11" s="47">
        <v>300000</v>
      </c>
      <c r="F11" s="45" t="s">
        <v>42</v>
      </c>
      <c r="H11" s="4"/>
    </row>
    <row r="12" spans="2:6" s="26" customFormat="1" ht="39.75" customHeight="1">
      <c r="B12" s="42" t="s">
        <v>74</v>
      </c>
      <c r="C12" s="67" t="s">
        <v>56</v>
      </c>
      <c r="D12" s="43" t="s">
        <v>50</v>
      </c>
      <c r="E12" s="44">
        <v>200000</v>
      </c>
      <c r="F12" s="45" t="s">
        <v>47</v>
      </c>
    </row>
    <row r="13" spans="2:8" s="1" customFormat="1" ht="15.75">
      <c r="B13" s="48"/>
      <c r="C13" s="49" t="s">
        <v>8</v>
      </c>
      <c r="D13" s="50"/>
      <c r="E13" s="51">
        <f>SUM(E5:E12)</f>
        <v>3040000</v>
      </c>
      <c r="F13" s="52"/>
      <c r="H13" s="4"/>
    </row>
    <row r="14" spans="2:8" s="1" customFormat="1" ht="24.75" customHeight="1">
      <c r="B14" s="10"/>
      <c r="C14" s="63"/>
      <c r="D14" s="64"/>
      <c r="E14" s="65"/>
      <c r="F14" s="66"/>
      <c r="H14" s="4"/>
    </row>
    <row r="15" spans="2:8" s="1" customFormat="1" ht="18.75">
      <c r="B15" s="31" t="s">
        <v>9</v>
      </c>
      <c r="C15" s="16"/>
      <c r="D15" s="14"/>
      <c r="E15" s="15"/>
      <c r="F15" s="29"/>
      <c r="H15" s="4"/>
    </row>
    <row r="16" spans="2:8" s="1" customFormat="1" ht="16.5" thickBot="1">
      <c r="B16" s="26"/>
      <c r="C16" s="26"/>
      <c r="D16" s="26"/>
      <c r="E16" s="54"/>
      <c r="F16" s="26"/>
      <c r="H16" s="4"/>
    </row>
    <row r="17" spans="2:8" s="1" customFormat="1" ht="32.25" thickBot="1">
      <c r="B17" s="35" t="s">
        <v>2</v>
      </c>
      <c r="C17" s="36" t="s">
        <v>3</v>
      </c>
      <c r="D17" s="37" t="s">
        <v>4</v>
      </c>
      <c r="E17" s="38" t="s">
        <v>5</v>
      </c>
      <c r="F17" s="37" t="s">
        <v>6</v>
      </c>
      <c r="H17" s="4"/>
    </row>
    <row r="18" spans="2:8" s="1" customFormat="1" ht="75">
      <c r="B18" s="55" t="s">
        <v>18</v>
      </c>
      <c r="C18" s="68" t="s">
        <v>49</v>
      </c>
      <c r="D18" s="56">
        <v>2014</v>
      </c>
      <c r="E18" s="44">
        <v>400000</v>
      </c>
      <c r="F18" s="57" t="s">
        <v>44</v>
      </c>
      <c r="H18" s="4"/>
    </row>
    <row r="19" spans="2:8" s="1" customFormat="1" ht="45">
      <c r="B19" s="55" t="s">
        <v>19</v>
      </c>
      <c r="C19" s="68" t="s">
        <v>51</v>
      </c>
      <c r="D19" s="56">
        <v>2014</v>
      </c>
      <c r="E19" s="44">
        <v>500000</v>
      </c>
      <c r="F19" s="57" t="s">
        <v>43</v>
      </c>
      <c r="H19" s="4"/>
    </row>
    <row r="20" spans="2:8" s="1" customFormat="1" ht="60">
      <c r="B20" s="55" t="s">
        <v>20</v>
      </c>
      <c r="C20" s="68" t="s">
        <v>36</v>
      </c>
      <c r="D20" s="56" t="s">
        <v>35</v>
      </c>
      <c r="E20" s="44">
        <v>1000000</v>
      </c>
      <c r="F20" s="57" t="s">
        <v>44</v>
      </c>
      <c r="H20" s="4"/>
    </row>
    <row r="21" spans="2:8" s="1" customFormat="1" ht="30">
      <c r="B21" s="55" t="s">
        <v>21</v>
      </c>
      <c r="C21" s="68" t="s">
        <v>37</v>
      </c>
      <c r="D21" s="56" t="s">
        <v>78</v>
      </c>
      <c r="E21" s="44">
        <v>400000</v>
      </c>
      <c r="F21" s="57" t="s">
        <v>43</v>
      </c>
      <c r="H21" s="4"/>
    </row>
    <row r="22" spans="2:8" s="1" customFormat="1" ht="36" customHeight="1">
      <c r="B22" s="55" t="s">
        <v>22</v>
      </c>
      <c r="C22" s="68" t="s">
        <v>40</v>
      </c>
      <c r="D22" s="43" t="s">
        <v>52</v>
      </c>
      <c r="E22" s="44">
        <v>9000000</v>
      </c>
      <c r="F22" s="57" t="s">
        <v>45</v>
      </c>
      <c r="H22" s="4"/>
    </row>
    <row r="23" spans="2:8" s="1" customFormat="1" ht="30">
      <c r="B23" s="55" t="s">
        <v>23</v>
      </c>
      <c r="C23" s="68" t="s">
        <v>57</v>
      </c>
      <c r="D23" s="56" t="s">
        <v>38</v>
      </c>
      <c r="E23" s="44">
        <v>300000</v>
      </c>
      <c r="F23" s="57" t="s">
        <v>42</v>
      </c>
      <c r="H23" s="4"/>
    </row>
    <row r="24" spans="2:8" s="1" customFormat="1" ht="25.5">
      <c r="B24" s="55" t="s">
        <v>24</v>
      </c>
      <c r="C24" s="68" t="s">
        <v>53</v>
      </c>
      <c r="D24" s="56" t="s">
        <v>32</v>
      </c>
      <c r="E24" s="44">
        <v>1500000</v>
      </c>
      <c r="F24" s="57" t="s">
        <v>45</v>
      </c>
      <c r="H24" s="4"/>
    </row>
    <row r="25" spans="2:8" s="1" customFormat="1" ht="38.25">
      <c r="B25" s="55" t="s">
        <v>25</v>
      </c>
      <c r="C25" s="68" t="s">
        <v>39</v>
      </c>
      <c r="D25" s="56" t="s">
        <v>32</v>
      </c>
      <c r="E25" s="44">
        <v>600000</v>
      </c>
      <c r="F25" s="57" t="s">
        <v>54</v>
      </c>
      <c r="H25" s="4"/>
    </row>
    <row r="26" spans="2:8" s="1" customFormat="1" ht="60">
      <c r="B26" s="55" t="s">
        <v>31</v>
      </c>
      <c r="C26" s="68" t="s">
        <v>60</v>
      </c>
      <c r="D26" s="56" t="s">
        <v>35</v>
      </c>
      <c r="E26" s="44">
        <v>300000</v>
      </c>
      <c r="F26" s="57" t="s">
        <v>42</v>
      </c>
      <c r="H26" s="4"/>
    </row>
    <row r="27" spans="2:8" s="1" customFormat="1" ht="30">
      <c r="B27" s="55" t="s">
        <v>55</v>
      </c>
      <c r="C27" s="68" t="s">
        <v>58</v>
      </c>
      <c r="D27" s="56">
        <v>2014</v>
      </c>
      <c r="E27" s="44">
        <f>150000+1600000-50000</f>
        <v>1700000</v>
      </c>
      <c r="F27" s="45" t="s">
        <v>42</v>
      </c>
      <c r="H27" s="4"/>
    </row>
    <row r="28" spans="2:8" s="1" customFormat="1" ht="15.75">
      <c r="B28" s="48"/>
      <c r="C28" s="49" t="s">
        <v>8</v>
      </c>
      <c r="D28" s="50"/>
      <c r="E28" s="51">
        <f>SUM(E18:E27)</f>
        <v>15700000</v>
      </c>
      <c r="F28" s="52"/>
      <c r="H28" s="4"/>
    </row>
  </sheetData>
  <sheetProtection/>
  <printOptions/>
  <pageMargins left="0.7" right="0.7" top="0.75" bottom="0.51" header="0.3" footer="0.3"/>
  <pageSetup horizontalDpi="600" verticalDpi="600" orientation="portrait" paperSize="9" scale="7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Pwik</dc:creator>
  <cp:keywords/>
  <dc:description/>
  <cp:lastModifiedBy>Urząd Miasta w Brzegu</cp:lastModifiedBy>
  <cp:lastPrinted>2014-10-27T09:15:30Z</cp:lastPrinted>
  <dcterms:created xsi:type="dcterms:W3CDTF">2010-08-11T08:56:09Z</dcterms:created>
  <dcterms:modified xsi:type="dcterms:W3CDTF">2014-10-27T09:16:50Z</dcterms:modified>
  <cp:category/>
  <cp:version/>
  <cp:contentType/>
  <cp:contentStatus/>
</cp:coreProperties>
</file>