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'Arkusz1'!$A$1:$F$284</definedName>
  </definedNames>
  <calcPr fullCalcOnLoad="1"/>
</workbook>
</file>

<file path=xl/sharedStrings.xml><?xml version="1.0" encoding="utf-8"?>
<sst xmlns="http://schemas.openxmlformats.org/spreadsheetml/2006/main" count="220" uniqueCount="107">
  <si>
    <t>Dział</t>
  </si>
  <si>
    <t>rozdział</t>
  </si>
  <si>
    <t xml:space="preserve"> </t>
  </si>
  <si>
    <t>Wyszczególnienie</t>
  </si>
  <si>
    <t>Plan</t>
  </si>
  <si>
    <t>O10</t>
  </si>
  <si>
    <t>Rolnictwo i łowiectwo</t>
  </si>
  <si>
    <t>O1095</t>
  </si>
  <si>
    <t>Pozostała działalność</t>
  </si>
  <si>
    <t>wydatki bieżące</t>
  </si>
  <si>
    <t>Transport i łączność</t>
  </si>
  <si>
    <t>Lokalny transport zbiorowy</t>
  </si>
  <si>
    <t>Drogi publiczne gminne</t>
  </si>
  <si>
    <t>w tym: zakupy towarów i usług</t>
  </si>
  <si>
    <t>Gospodarka mieszkaniowa</t>
  </si>
  <si>
    <t>Zakłady gosp.mieszkaniowej</t>
  </si>
  <si>
    <t>w tym : zakupy towarów i usług</t>
  </si>
  <si>
    <t>wydatki majątkowe</t>
  </si>
  <si>
    <t>gosp.gruntami i nieruchomościami</t>
  </si>
  <si>
    <t>wydatki  bieżące</t>
  </si>
  <si>
    <t>pozostała działalność</t>
  </si>
  <si>
    <t>Działalność usługowa</t>
  </si>
  <si>
    <t>plany zagosp.przestrzennego</t>
  </si>
  <si>
    <t>opracowania geodez. I kartograficzne</t>
  </si>
  <si>
    <t>w tym: zakupy towarów i uslug</t>
  </si>
  <si>
    <t>Administracja publiczna</t>
  </si>
  <si>
    <t>urzędy wojewódzkie</t>
  </si>
  <si>
    <t>w tym: wynagrodzenia i pochodne od wynagrodzeń</t>
  </si>
  <si>
    <t>rada miasta</t>
  </si>
  <si>
    <t>w tym: inne świadczenia na rzecz osób fiz.</t>
  </si>
  <si>
    <t>zakupy towarów i usług</t>
  </si>
  <si>
    <t>urząd miasta</t>
  </si>
  <si>
    <t>w tym: inne wydatki związane z funkcj. jst</t>
  </si>
  <si>
    <t>zakupy  towarów i usług</t>
  </si>
  <si>
    <t>Urzędy naczelnych organów władzy państ.,kontroli i ochrony prawa oraz sądownictwa</t>
  </si>
  <si>
    <t>urzędy naczelnych org.władzy państ.,kontroli ...</t>
  </si>
  <si>
    <t>komendy powiatowe Policji</t>
  </si>
  <si>
    <t>w tym:  dotacje</t>
  </si>
  <si>
    <t>obrona cywilna</t>
  </si>
  <si>
    <t>Straż Miejska</t>
  </si>
  <si>
    <t>zakupy towarów  i usług</t>
  </si>
  <si>
    <t>Bezpieczeństwo publiczne i ochrona p.poż.</t>
  </si>
  <si>
    <t>Obsługa długu publicznego</t>
  </si>
  <si>
    <t>obsługa papierów wart., kredytów i pożyczek jst</t>
  </si>
  <si>
    <t xml:space="preserve">wydatki na obsługę długu </t>
  </si>
  <si>
    <t>Różne rozliczenia</t>
  </si>
  <si>
    <t>rezerwy ogólne i celowe</t>
  </si>
  <si>
    <t>Oświata i wychowanie</t>
  </si>
  <si>
    <t>szkoły podstawowe</t>
  </si>
  <si>
    <t>w tym: dotacje</t>
  </si>
  <si>
    <t>gimnazja</t>
  </si>
  <si>
    <t>Ochrona zdrowia</t>
  </si>
  <si>
    <t>przeciwdziałanie alkoholizmowi</t>
  </si>
  <si>
    <t>domy pomocy społecznej</t>
  </si>
  <si>
    <t>żłobki</t>
  </si>
  <si>
    <t>w tym: świadczenia na rzecz osób  fizycznych</t>
  </si>
  <si>
    <t>dodatki mieszkaniowe</t>
  </si>
  <si>
    <t>w tym: świadczenia na rzecz osób fizycznych</t>
  </si>
  <si>
    <t>zasiłki rodzinne,pielęgnacyjne i wychowawcze</t>
  </si>
  <si>
    <t>ośrodki pomocy społecznej</t>
  </si>
  <si>
    <t xml:space="preserve">wydatki bieżące </t>
  </si>
  <si>
    <t>usługi opiekuńcze i specjalistyczne usługi opiekuń.</t>
  </si>
  <si>
    <t xml:space="preserve">Edukacyjna opieka wychowawcza </t>
  </si>
  <si>
    <t>świetlice szkolne</t>
  </si>
  <si>
    <t>Gospodarka komunalna i ochrona środowiska</t>
  </si>
  <si>
    <t>gospodarka ściekowa i ochrona wód</t>
  </si>
  <si>
    <t>gospodarka odpadami</t>
  </si>
  <si>
    <t>oczyszczanie miast i wsi</t>
  </si>
  <si>
    <t>utrzymanie zieleni w miastach i gminach</t>
  </si>
  <si>
    <t>oświetlenie ulic, placów i dróg</t>
  </si>
  <si>
    <t>Kultura i ochrona dziedzictwa naodowego</t>
  </si>
  <si>
    <t>domy i ośrodki kultury, świetlice i kluby</t>
  </si>
  <si>
    <t>biblioteki</t>
  </si>
  <si>
    <t>Kultura fizyczna i sport</t>
  </si>
  <si>
    <t>obiekty sportowe</t>
  </si>
  <si>
    <t>zadania w zakresie kultury fizycznej i sportu</t>
  </si>
  <si>
    <t>R a z e m      w y d a t k i</t>
  </si>
  <si>
    <t>w zł</t>
  </si>
  <si>
    <t>Zał. Nr 3</t>
  </si>
  <si>
    <t>rozliczenia z tyt. poręczeń i gwarancji .....</t>
  </si>
  <si>
    <t>wydatki  na poręczenie</t>
  </si>
  <si>
    <t>składki na ubezpieczenia zdrowotne....</t>
  </si>
  <si>
    <t>zasiłki i pomoc w naturze oraz składki na ubezp. Społeczne</t>
  </si>
  <si>
    <t>Różne jednostki obsługi gosp. Mieszkaniowej</t>
  </si>
  <si>
    <t>dowożenie uczniów do szkół</t>
  </si>
  <si>
    <t>zespoły ekonomiczno - administracyjne szkół</t>
  </si>
  <si>
    <t>dokształcanie i doskonalenie nauczycieli</t>
  </si>
  <si>
    <t>w tym:  - zakup towarów i usług</t>
  </si>
  <si>
    <t>cmentarze</t>
  </si>
  <si>
    <t>w tym: - zakupy towarów i usług</t>
  </si>
  <si>
    <t>Wydatki budżetowe  na  2004  rok</t>
  </si>
  <si>
    <t>na 2004 r.</t>
  </si>
  <si>
    <t>przedszkola</t>
  </si>
  <si>
    <t>Pomoc społeczna</t>
  </si>
  <si>
    <t>Usuwanie skutków klęsk żywiołowych</t>
  </si>
  <si>
    <t>w tym:zakupy towarów  i usług</t>
  </si>
  <si>
    <t>rezerwa ogólna</t>
  </si>
  <si>
    <t>w tym: wydatki bieżace</t>
  </si>
  <si>
    <t xml:space="preserve">w tym dotacje: </t>
  </si>
  <si>
    <t>dotacja dla przedszkoli</t>
  </si>
  <si>
    <t>w tym: zakup towarów i usług</t>
  </si>
  <si>
    <t>służba ochrony zabytków</t>
  </si>
  <si>
    <t>w tym: dotacja</t>
  </si>
  <si>
    <t>Pozostałe zadania z zakresie polityki społecznej</t>
  </si>
  <si>
    <t xml:space="preserve">rezerwa celowa </t>
  </si>
  <si>
    <t>na poręczenie rozliczeń z NFOŚiGW z tyt. ISPA</t>
  </si>
  <si>
    <t>na poręczenie dla BCK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</si>
</sst>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64" fontId="0" fillId="0" borderId="18" xfId="0" applyNumberFormat="1" applyBorder="1" applyAlignment="1">
      <alignment/>
    </xf>
    <xf numFmtId="164" fontId="1" fillId="0" borderId="19" xfId="0" applyNumberFormat="1" applyFon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0" fontId="0" fillId="0" borderId="23" xfId="0" applyBorder="1" applyAlignment="1">
      <alignment/>
    </xf>
    <xf numFmtId="164" fontId="0" fillId="0" borderId="24" xfId="0" applyNumberFormat="1" applyBorder="1" applyAlignment="1">
      <alignment/>
    </xf>
    <xf numFmtId="164" fontId="1" fillId="0" borderId="19" xfId="0" applyNumberFormat="1" applyFon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19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1" fillId="0" borderId="10" xfId="0" applyFont="1" applyBorder="1" applyAlignment="1">
      <alignment wrapText="1"/>
    </xf>
    <xf numFmtId="0" fontId="1" fillId="0" borderId="14" xfId="0" applyFont="1" applyBorder="1" applyAlignment="1">
      <alignment vertical="center"/>
    </xf>
    <xf numFmtId="0" fontId="0" fillId="0" borderId="12" xfId="0" applyBorder="1" applyAlignment="1">
      <alignment wrapText="1"/>
    </xf>
    <xf numFmtId="0" fontId="0" fillId="0" borderId="17" xfId="0" applyBorder="1" applyAlignment="1">
      <alignment vertical="center"/>
    </xf>
    <xf numFmtId="0" fontId="1" fillId="0" borderId="16" xfId="0" applyFont="1" applyBorder="1" applyAlignment="1">
      <alignment/>
    </xf>
    <xf numFmtId="164" fontId="1" fillId="0" borderId="21" xfId="0" applyNumberFormat="1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25" xfId="0" applyBorder="1" applyAlignment="1">
      <alignment/>
    </xf>
    <xf numFmtId="164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84"/>
  <sheetViews>
    <sheetView tabSelected="1" workbookViewId="0" topLeftCell="A19">
      <selection activeCell="C37" sqref="C37"/>
    </sheetView>
  </sheetViews>
  <sheetFormatPr defaultColWidth="9.00390625" defaultRowHeight="12.75"/>
  <cols>
    <col min="3" max="3" width="43.75390625" style="0" customWidth="1"/>
    <col min="4" max="4" width="22.375" style="0" customWidth="1"/>
  </cols>
  <sheetData>
    <row r="2" spans="4:8" ht="12.75">
      <c r="D2" s="46" t="s">
        <v>78</v>
      </c>
      <c r="H2" t="s">
        <v>2</v>
      </c>
    </row>
    <row r="4" spans="2:6" ht="12.75">
      <c r="B4" s="1"/>
      <c r="C4" s="1" t="s">
        <v>90</v>
      </c>
      <c r="D4" s="1"/>
      <c r="E4" s="1"/>
      <c r="F4" s="1"/>
    </row>
    <row r="7" spans="4:8" ht="13.5" thickBot="1">
      <c r="D7" s="45" t="s">
        <v>77</v>
      </c>
      <c r="H7" t="s">
        <v>2</v>
      </c>
    </row>
    <row r="8" spans="2:4" ht="12.75">
      <c r="B8" s="8"/>
      <c r="C8" s="5"/>
      <c r="D8" s="2"/>
    </row>
    <row r="9" spans="2:7" ht="12.75">
      <c r="B9" s="9" t="s">
        <v>0</v>
      </c>
      <c r="C9" s="11" t="s">
        <v>3</v>
      </c>
      <c r="D9" s="4" t="s">
        <v>4</v>
      </c>
      <c r="G9" t="s">
        <v>2</v>
      </c>
    </row>
    <row r="10" spans="2:7" ht="12.75">
      <c r="B10" s="9" t="s">
        <v>1</v>
      </c>
      <c r="C10" s="6"/>
      <c r="D10" s="4" t="s">
        <v>91</v>
      </c>
      <c r="G10" t="s">
        <v>2</v>
      </c>
    </row>
    <row r="11" spans="2:4" ht="13.5" thickBot="1">
      <c r="B11" s="10"/>
      <c r="C11" s="7"/>
      <c r="D11" s="3"/>
    </row>
    <row r="12" spans="2:4" ht="12.75">
      <c r="B12" s="16"/>
      <c r="D12" s="24"/>
    </row>
    <row r="13" spans="2:4" ht="13.5" thickBot="1">
      <c r="B13" s="17" t="s">
        <v>5</v>
      </c>
      <c r="C13" s="12" t="s">
        <v>6</v>
      </c>
      <c r="D13" s="25">
        <f>SUM(D14)</f>
        <v>600</v>
      </c>
    </row>
    <row r="14" spans="2:4" ht="13.5" thickTop="1">
      <c r="B14" s="18" t="s">
        <v>7</v>
      </c>
      <c r="C14" s="14" t="s">
        <v>8</v>
      </c>
      <c r="D14" s="26">
        <f>SUM(D15)</f>
        <v>600</v>
      </c>
    </row>
    <row r="15" spans="2:4" ht="12.75">
      <c r="B15" s="19"/>
      <c r="C15" t="s">
        <v>9</v>
      </c>
      <c r="D15" s="27">
        <v>600</v>
      </c>
    </row>
    <row r="16" spans="2:4" ht="12.75">
      <c r="B16" s="19"/>
      <c r="C16" t="s">
        <v>32</v>
      </c>
      <c r="D16" s="27">
        <v>600</v>
      </c>
    </row>
    <row r="17" spans="2:4" ht="13.5" thickBot="1">
      <c r="B17" s="20"/>
      <c r="C17" s="13"/>
      <c r="D17" s="28"/>
    </row>
    <row r="18" spans="2:4" ht="14.25" thickBot="1" thickTop="1">
      <c r="B18" s="21">
        <v>600</v>
      </c>
      <c r="C18" s="12" t="s">
        <v>10</v>
      </c>
      <c r="D18" s="25">
        <f>SUM(D19,D23)</f>
        <v>1330000</v>
      </c>
    </row>
    <row r="19" spans="2:4" ht="13.5" thickTop="1">
      <c r="B19" s="22">
        <v>60004</v>
      </c>
      <c r="C19" s="14" t="s">
        <v>11</v>
      </c>
      <c r="D19" s="26">
        <f>SUM(D20)</f>
        <v>550000</v>
      </c>
    </row>
    <row r="20" spans="2:4" ht="12.75">
      <c r="B20" s="19"/>
      <c r="C20" t="s">
        <v>9</v>
      </c>
      <c r="D20" s="27">
        <v>550000</v>
      </c>
    </row>
    <row r="21" spans="2:4" ht="12.75">
      <c r="B21" s="19"/>
      <c r="C21" t="s">
        <v>87</v>
      </c>
      <c r="D21" s="27">
        <v>550000</v>
      </c>
    </row>
    <row r="22" spans="2:4" ht="12.75">
      <c r="B22" s="19"/>
      <c r="D22" s="27" t="s">
        <v>2</v>
      </c>
    </row>
    <row r="23" spans="2:4" ht="12.75">
      <c r="B23" s="23">
        <v>60016</v>
      </c>
      <c r="C23" s="15" t="s">
        <v>12</v>
      </c>
      <c r="D23" s="29">
        <f>SUM(D24,D26)</f>
        <v>780000</v>
      </c>
    </row>
    <row r="24" spans="2:4" ht="12.75">
      <c r="B24" s="19"/>
      <c r="C24" t="s">
        <v>9</v>
      </c>
      <c r="D24" s="27">
        <f>SUM(D25)</f>
        <v>360000</v>
      </c>
    </row>
    <row r="25" spans="2:4" ht="12.75">
      <c r="B25" s="19"/>
      <c r="C25" t="s">
        <v>13</v>
      </c>
      <c r="D25" s="27">
        <v>360000</v>
      </c>
    </row>
    <row r="26" spans="2:4" ht="12.75">
      <c r="B26" s="19"/>
      <c r="C26" s="48" t="s">
        <v>17</v>
      </c>
      <c r="D26" s="27">
        <v>420000</v>
      </c>
    </row>
    <row r="27" spans="2:4" ht="13.5" thickBot="1">
      <c r="B27" s="20"/>
      <c r="C27" s="13"/>
      <c r="D27" s="28"/>
    </row>
    <row r="28" spans="2:4" ht="13.5" thickTop="1">
      <c r="B28" s="30"/>
      <c r="D28" s="31"/>
    </row>
    <row r="29" spans="2:4" ht="13.5" thickBot="1">
      <c r="B29" s="21">
        <v>700</v>
      </c>
      <c r="C29" s="12" t="s">
        <v>14</v>
      </c>
      <c r="D29" s="32">
        <f>SUM(D30,D34,D38,D42)</f>
        <v>6880813</v>
      </c>
    </row>
    <row r="30" spans="2:4" ht="13.5" thickTop="1">
      <c r="B30" s="22">
        <v>70001</v>
      </c>
      <c r="C30" s="14" t="s">
        <v>15</v>
      </c>
      <c r="D30" s="33">
        <f>SUM(D31)</f>
        <v>230000</v>
      </c>
    </row>
    <row r="31" spans="2:4" ht="12.75">
      <c r="B31" s="19"/>
      <c r="C31" t="s">
        <v>9</v>
      </c>
      <c r="D31" s="27">
        <f>SUM(D32)</f>
        <v>230000</v>
      </c>
    </row>
    <row r="32" spans="2:4" ht="12.75">
      <c r="B32" s="19"/>
      <c r="C32" t="s">
        <v>16</v>
      </c>
      <c r="D32" s="34">
        <v>230000</v>
      </c>
    </row>
    <row r="33" spans="2:4" ht="13.5" thickBot="1">
      <c r="B33" s="19"/>
      <c r="C33" s="48"/>
      <c r="D33" s="34"/>
    </row>
    <row r="34" spans="2:4" ht="13.5" thickTop="1">
      <c r="B34" s="22">
        <v>70004</v>
      </c>
      <c r="C34" s="14" t="s">
        <v>83</v>
      </c>
      <c r="D34" s="33">
        <f>SUM(D35)</f>
        <v>4884937</v>
      </c>
    </row>
    <row r="35" spans="2:4" ht="12.75">
      <c r="B35" s="19"/>
      <c r="C35" t="s">
        <v>9</v>
      </c>
      <c r="D35" s="27">
        <f>SUM(D36)</f>
        <v>4884937</v>
      </c>
    </row>
    <row r="36" spans="2:4" ht="12.75">
      <c r="B36" s="19"/>
      <c r="C36" t="s">
        <v>16</v>
      </c>
      <c r="D36" s="34">
        <v>4884937</v>
      </c>
    </row>
    <row r="37" spans="2:4" ht="12.75">
      <c r="B37" s="19"/>
      <c r="D37" s="34"/>
    </row>
    <row r="38" spans="2:4" ht="12.75">
      <c r="B38" s="23">
        <v>70005</v>
      </c>
      <c r="C38" s="15" t="s">
        <v>18</v>
      </c>
      <c r="D38" s="35">
        <f>SUM(D39)</f>
        <v>200876</v>
      </c>
    </row>
    <row r="39" spans="2:4" ht="12.75">
      <c r="B39" s="19"/>
      <c r="C39" t="s">
        <v>19</v>
      </c>
      <c r="D39" s="34">
        <f>SUM(D40)</f>
        <v>200876</v>
      </c>
    </row>
    <row r="40" spans="2:4" ht="12.75">
      <c r="B40" s="19"/>
      <c r="C40" t="s">
        <v>13</v>
      </c>
      <c r="D40" s="34">
        <v>200876</v>
      </c>
    </row>
    <row r="41" spans="2:4" ht="12.75">
      <c r="B41" s="19"/>
      <c r="D41" s="34"/>
    </row>
    <row r="42" spans="2:4" ht="12.75">
      <c r="B42" s="23">
        <v>70095</v>
      </c>
      <c r="C42" s="15" t="s">
        <v>20</v>
      </c>
      <c r="D42" s="35">
        <f>SUM(D43,D45)</f>
        <v>1565000</v>
      </c>
    </row>
    <row r="43" spans="2:4" ht="12.75">
      <c r="B43" s="19"/>
      <c r="C43" t="s">
        <v>9</v>
      </c>
      <c r="D43" s="34">
        <f>SUM(D44)</f>
        <v>1565000</v>
      </c>
    </row>
    <row r="44" spans="2:4" ht="12.75">
      <c r="B44" s="19"/>
      <c r="C44" t="s">
        <v>13</v>
      </c>
      <c r="D44" s="34">
        <v>1565000</v>
      </c>
    </row>
    <row r="45" spans="2:4" ht="13.5" thickBot="1">
      <c r="B45" s="20"/>
      <c r="C45" s="13"/>
      <c r="D45" s="36"/>
    </row>
    <row r="46" spans="2:4" ht="13.5" thickTop="1">
      <c r="B46" s="30"/>
      <c r="D46" s="37"/>
    </row>
    <row r="47" spans="2:4" ht="13.5" thickBot="1">
      <c r="B47" s="21">
        <v>710</v>
      </c>
      <c r="C47" s="12" t="s">
        <v>21</v>
      </c>
      <c r="D47" s="32">
        <f>SUM(D48,D52,D56,)</f>
        <v>140000</v>
      </c>
    </row>
    <row r="48" spans="2:4" ht="13.5" thickTop="1">
      <c r="B48" s="22">
        <v>71004</v>
      </c>
      <c r="C48" s="14" t="s">
        <v>22</v>
      </c>
      <c r="D48" s="33">
        <f>SUM(D49)</f>
        <v>128000</v>
      </c>
    </row>
    <row r="49" spans="2:4" ht="12.75">
      <c r="B49" s="19"/>
      <c r="C49" t="s">
        <v>9</v>
      </c>
      <c r="D49" s="34">
        <f>SUM(D50)</f>
        <v>128000</v>
      </c>
    </row>
    <row r="50" spans="2:4" ht="12.75">
      <c r="B50" s="19"/>
      <c r="C50" t="s">
        <v>13</v>
      </c>
      <c r="D50" s="34">
        <v>128000</v>
      </c>
    </row>
    <row r="51" spans="2:4" ht="12.75">
      <c r="B51" s="19"/>
      <c r="D51" s="34"/>
    </row>
    <row r="52" spans="2:4" ht="12.75">
      <c r="B52" s="23">
        <v>71014</v>
      </c>
      <c r="C52" s="15" t="s">
        <v>23</v>
      </c>
      <c r="D52" s="35">
        <f>SUM(D53)</f>
        <v>2000</v>
      </c>
    </row>
    <row r="53" spans="2:4" ht="12.75">
      <c r="B53" s="19"/>
      <c r="C53" t="s">
        <v>9</v>
      </c>
      <c r="D53" s="34">
        <f>SUM(D54)</f>
        <v>2000</v>
      </c>
    </row>
    <row r="54" spans="2:4" ht="12.75">
      <c r="B54" s="19"/>
      <c r="C54" t="s">
        <v>24</v>
      </c>
      <c r="D54" s="34">
        <v>2000</v>
      </c>
    </row>
    <row r="55" spans="2:4" ht="12.75">
      <c r="B55" s="19"/>
      <c r="D55" s="34"/>
    </row>
    <row r="56" spans="2:4" ht="12.75">
      <c r="B56" s="23">
        <v>71035</v>
      </c>
      <c r="C56" s="15" t="s">
        <v>88</v>
      </c>
      <c r="D56" s="35">
        <f>SUM(D57)</f>
        <v>10000</v>
      </c>
    </row>
    <row r="57" spans="2:4" ht="12.75">
      <c r="B57" s="19"/>
      <c r="C57" t="s">
        <v>9</v>
      </c>
      <c r="D57" s="34">
        <f>SUM(D58:D58)</f>
        <v>10000</v>
      </c>
    </row>
    <row r="58" spans="2:4" ht="12.75">
      <c r="B58" s="19"/>
      <c r="C58" t="s">
        <v>13</v>
      </c>
      <c r="D58" s="34">
        <v>10000</v>
      </c>
    </row>
    <row r="59" spans="2:4" ht="13.5" thickBot="1">
      <c r="B59" s="20"/>
      <c r="C59" s="13"/>
      <c r="D59" s="38"/>
    </row>
    <row r="60" spans="2:4" ht="13.5" thickTop="1">
      <c r="B60" s="30"/>
      <c r="D60" s="37"/>
    </row>
    <row r="61" spans="2:4" ht="13.5" thickBot="1">
      <c r="B61" s="21">
        <v>750</v>
      </c>
      <c r="C61" s="12" t="s">
        <v>25</v>
      </c>
      <c r="D61" s="32">
        <f>SUM(D62,D66,D71,D77)</f>
        <v>5445180</v>
      </c>
    </row>
    <row r="62" spans="2:4" ht="13.5" thickTop="1">
      <c r="B62" s="22">
        <v>75011</v>
      </c>
      <c r="C62" s="14" t="s">
        <v>26</v>
      </c>
      <c r="D62" s="33">
        <f>SUM(D63)</f>
        <v>242480</v>
      </c>
    </row>
    <row r="63" spans="2:4" ht="12.75">
      <c r="B63" s="19"/>
      <c r="C63" t="s">
        <v>9</v>
      </c>
      <c r="D63" s="34">
        <f>SUM(D64)</f>
        <v>242480</v>
      </c>
    </row>
    <row r="64" spans="2:4" ht="12.75">
      <c r="B64" s="19"/>
      <c r="C64" t="s">
        <v>27</v>
      </c>
      <c r="D64" s="34">
        <v>242480</v>
      </c>
    </row>
    <row r="65" spans="2:4" ht="12.75">
      <c r="B65" s="19"/>
      <c r="D65" s="34"/>
    </row>
    <row r="66" spans="2:4" ht="12.75">
      <c r="B66" s="23">
        <v>75022</v>
      </c>
      <c r="C66" s="15" t="s">
        <v>28</v>
      </c>
      <c r="D66" s="35">
        <f>SUM(D67)</f>
        <v>242950</v>
      </c>
    </row>
    <row r="67" spans="2:4" ht="12.75">
      <c r="B67" s="19"/>
      <c r="C67" t="s">
        <v>19</v>
      </c>
      <c r="D67" s="34">
        <f>SUM(D68:D69)</f>
        <v>242950</v>
      </c>
    </row>
    <row r="68" spans="2:4" ht="12.75">
      <c r="B68" s="19"/>
      <c r="C68" t="s">
        <v>29</v>
      </c>
      <c r="D68" s="34">
        <v>224700</v>
      </c>
    </row>
    <row r="69" spans="2:4" ht="12.75">
      <c r="B69" s="19"/>
      <c r="C69" t="s">
        <v>30</v>
      </c>
      <c r="D69" s="34">
        <v>18250</v>
      </c>
    </row>
    <row r="70" spans="2:4" ht="12.75">
      <c r="B70" s="19"/>
      <c r="D70" s="34"/>
    </row>
    <row r="71" spans="2:4" ht="12.75">
      <c r="B71" s="23">
        <v>75023</v>
      </c>
      <c r="C71" s="15" t="s">
        <v>31</v>
      </c>
      <c r="D71" s="35">
        <f>SUM(D72,D75)</f>
        <v>4845500</v>
      </c>
    </row>
    <row r="72" spans="2:4" ht="12.75">
      <c r="B72" s="19"/>
      <c r="C72" t="s">
        <v>9</v>
      </c>
      <c r="D72" s="34">
        <f>SUM(D73:D74)</f>
        <v>4740500</v>
      </c>
    </row>
    <row r="73" spans="2:4" ht="12.75">
      <c r="B73" s="19"/>
      <c r="C73" t="s">
        <v>27</v>
      </c>
      <c r="D73" s="34">
        <v>3610000</v>
      </c>
    </row>
    <row r="74" spans="2:4" ht="12.75">
      <c r="B74" s="19"/>
      <c r="C74" t="s">
        <v>30</v>
      </c>
      <c r="D74" s="34">
        <v>1130500</v>
      </c>
    </row>
    <row r="75" spans="2:4" ht="12.75">
      <c r="B75" s="19"/>
      <c r="C75" t="s">
        <v>17</v>
      </c>
      <c r="D75" s="34">
        <v>105000</v>
      </c>
    </row>
    <row r="76" spans="2:4" ht="12.75">
      <c r="B76" s="19"/>
      <c r="D76" s="34"/>
    </row>
    <row r="77" spans="2:4" ht="12.75">
      <c r="B77" s="23">
        <v>75095</v>
      </c>
      <c r="C77" s="15" t="s">
        <v>20</v>
      </c>
      <c r="D77" s="35">
        <f>SUM(D78)</f>
        <v>114250</v>
      </c>
    </row>
    <row r="78" spans="2:4" ht="12.75">
      <c r="B78" s="19"/>
      <c r="C78" t="s">
        <v>9</v>
      </c>
      <c r="D78" s="34">
        <f>SUM(D79:D80)</f>
        <v>114250</v>
      </c>
    </row>
    <row r="79" spans="2:4" ht="12.75">
      <c r="B79" s="19" t="s">
        <v>2</v>
      </c>
      <c r="C79" t="s">
        <v>32</v>
      </c>
      <c r="D79" s="34">
        <v>13500</v>
      </c>
    </row>
    <row r="80" spans="2:4" ht="12.75">
      <c r="B80" s="19"/>
      <c r="C80" t="s">
        <v>33</v>
      </c>
      <c r="D80" s="34">
        <v>100750</v>
      </c>
    </row>
    <row r="81" spans="2:4" ht="13.5" thickBot="1">
      <c r="B81" s="20"/>
      <c r="C81" s="13"/>
      <c r="D81" s="36"/>
    </row>
    <row r="82" spans="2:4" ht="13.5" thickTop="1">
      <c r="B82" s="30"/>
      <c r="D82" s="37"/>
    </row>
    <row r="83" spans="2:4" ht="39" thickBot="1">
      <c r="B83" s="40">
        <v>751</v>
      </c>
      <c r="C83" s="39" t="s">
        <v>34</v>
      </c>
      <c r="D83" s="32">
        <f>SUM(D84)</f>
        <v>6340</v>
      </c>
    </row>
    <row r="84" spans="2:4" ht="13.5" thickTop="1">
      <c r="B84" s="22">
        <v>75101</v>
      </c>
      <c r="C84" s="14" t="s">
        <v>35</v>
      </c>
      <c r="D84" s="33">
        <f>SUM(D85)</f>
        <v>6340</v>
      </c>
    </row>
    <row r="85" spans="2:4" ht="12.75">
      <c r="B85" s="19"/>
      <c r="C85" t="s">
        <v>9</v>
      </c>
      <c r="D85" s="34">
        <f>SUM(D86)</f>
        <v>6340</v>
      </c>
    </row>
    <row r="86" spans="2:4" ht="12.75">
      <c r="B86" s="19"/>
      <c r="C86" t="s">
        <v>13</v>
      </c>
      <c r="D86" s="34">
        <v>6340</v>
      </c>
    </row>
    <row r="87" spans="2:4" ht="13.5" thickBot="1">
      <c r="B87" s="20"/>
      <c r="C87" s="13"/>
      <c r="D87" s="36"/>
    </row>
    <row r="88" spans="2:4" ht="13.5" thickTop="1">
      <c r="B88" s="30"/>
      <c r="D88" s="31"/>
    </row>
    <row r="89" spans="2:4" ht="13.5" thickBot="1">
      <c r="B89" s="21">
        <v>754</v>
      </c>
      <c r="C89" s="12" t="s">
        <v>41</v>
      </c>
      <c r="D89" s="32">
        <f>SUM(D90,D94,D99,D104)</f>
        <v>183340</v>
      </c>
    </row>
    <row r="90" spans="2:4" ht="13.5" thickTop="1">
      <c r="B90" s="22">
        <v>75405</v>
      </c>
      <c r="C90" s="14" t="s">
        <v>36</v>
      </c>
      <c r="D90" s="33">
        <f>SUM(D91)</f>
        <v>62000</v>
      </c>
    </row>
    <row r="91" spans="2:4" ht="12.75">
      <c r="B91" s="19"/>
      <c r="C91" t="s">
        <v>9</v>
      </c>
      <c r="D91" s="34">
        <f>SUM(D92)</f>
        <v>62000</v>
      </c>
    </row>
    <row r="92" spans="2:4" ht="12.75">
      <c r="B92" s="19"/>
      <c r="C92" t="s">
        <v>37</v>
      </c>
      <c r="D92" s="34">
        <v>62000</v>
      </c>
    </row>
    <row r="93" spans="2:4" ht="12.75">
      <c r="B93" s="19"/>
      <c r="D93" s="34"/>
    </row>
    <row r="94" spans="2:4" ht="12.75">
      <c r="B94" s="23">
        <v>75414</v>
      </c>
      <c r="C94" s="15" t="s">
        <v>38</v>
      </c>
      <c r="D94" s="35">
        <f>SUM(D95,D97)</f>
        <v>18000</v>
      </c>
    </row>
    <row r="95" spans="2:4" ht="12.75">
      <c r="B95" s="19"/>
      <c r="C95" t="s">
        <v>9</v>
      </c>
      <c r="D95" s="34">
        <f>SUM(D96)</f>
        <v>13000</v>
      </c>
    </row>
    <row r="96" spans="2:4" ht="12.75">
      <c r="B96" s="19"/>
      <c r="C96" t="s">
        <v>16</v>
      </c>
      <c r="D96" s="34">
        <v>13000</v>
      </c>
    </row>
    <row r="97" spans="2:4" ht="12.75">
      <c r="B97" s="19"/>
      <c r="C97" t="s">
        <v>17</v>
      </c>
      <c r="D97" s="34">
        <v>5000</v>
      </c>
    </row>
    <row r="98" spans="2:4" ht="12.75">
      <c r="B98" s="19"/>
      <c r="D98" s="34"/>
    </row>
    <row r="99" spans="2:4" ht="12.75">
      <c r="B99" s="23">
        <v>75416</v>
      </c>
      <c r="C99" s="15" t="s">
        <v>39</v>
      </c>
      <c r="D99" s="35">
        <f>SUM(D100)</f>
        <v>98340</v>
      </c>
    </row>
    <row r="100" spans="2:4" ht="12.75">
      <c r="B100" s="19"/>
      <c r="C100" t="s">
        <v>9</v>
      </c>
      <c r="D100" s="34">
        <f>SUM(D101:D102)</f>
        <v>98340</v>
      </c>
    </row>
    <row r="101" spans="2:4" ht="12.75">
      <c r="B101" s="19"/>
      <c r="C101" t="s">
        <v>27</v>
      </c>
      <c r="D101" s="34">
        <v>85600</v>
      </c>
    </row>
    <row r="102" spans="2:4" ht="12.75">
      <c r="B102" s="19"/>
      <c r="C102" t="s">
        <v>40</v>
      </c>
      <c r="D102" s="34">
        <v>12740</v>
      </c>
    </row>
    <row r="103" spans="2:4" ht="12.75">
      <c r="B103" s="19"/>
      <c r="D103" s="34"/>
    </row>
    <row r="104" spans="2:4" ht="12.75">
      <c r="B104" s="23">
        <v>75478</v>
      </c>
      <c r="C104" s="15" t="s">
        <v>94</v>
      </c>
      <c r="D104" s="35">
        <f>SUM(D105)</f>
        <v>5000</v>
      </c>
    </row>
    <row r="105" spans="2:4" ht="12.75">
      <c r="B105" s="19"/>
      <c r="C105" t="s">
        <v>9</v>
      </c>
      <c r="D105" s="34">
        <f>SUM(D106:D106)</f>
        <v>5000</v>
      </c>
    </row>
    <row r="106" spans="2:4" ht="12.75">
      <c r="B106" s="19"/>
      <c r="C106" t="s">
        <v>95</v>
      </c>
      <c r="D106" s="34">
        <v>5000</v>
      </c>
    </row>
    <row r="107" spans="2:4" ht="13.5" thickBot="1">
      <c r="B107" s="20"/>
      <c r="C107" s="13"/>
      <c r="D107" s="36"/>
    </row>
    <row r="108" spans="2:4" ht="13.5" thickTop="1">
      <c r="B108" s="30"/>
      <c r="D108" s="31"/>
    </row>
    <row r="109" spans="2:4" ht="13.5" thickBot="1">
      <c r="B109" s="21">
        <v>757</v>
      </c>
      <c r="C109" s="12" t="s">
        <v>42</v>
      </c>
      <c r="D109" s="32">
        <f>SUM(D110,D113)</f>
        <v>690540</v>
      </c>
    </row>
    <row r="110" spans="2:4" ht="13.5" thickTop="1">
      <c r="B110" s="22">
        <v>75702</v>
      </c>
      <c r="C110" s="14" t="s">
        <v>43</v>
      </c>
      <c r="D110" s="33">
        <f>SUM(D111)</f>
        <v>460500</v>
      </c>
    </row>
    <row r="111" spans="2:4" ht="12.75">
      <c r="B111" s="19"/>
      <c r="C111" t="s">
        <v>44</v>
      </c>
      <c r="D111" s="34">
        <v>460500</v>
      </c>
    </row>
    <row r="112" spans="2:4" ht="12.75">
      <c r="B112" s="19"/>
      <c r="D112" s="34"/>
    </row>
    <row r="113" spans="2:4" ht="12.75">
      <c r="B113" s="23">
        <v>75704</v>
      </c>
      <c r="C113" s="15" t="s">
        <v>79</v>
      </c>
      <c r="D113" s="35">
        <f>SUM(D114)</f>
        <v>230040</v>
      </c>
    </row>
    <row r="114" spans="2:4" ht="13.5" thickBot="1">
      <c r="B114" s="20"/>
      <c r="C114" s="13" t="s">
        <v>80</v>
      </c>
      <c r="D114" s="36">
        <v>230040</v>
      </c>
    </row>
    <row r="115" spans="2:4" ht="13.5" thickTop="1">
      <c r="B115" s="30"/>
      <c r="D115" s="31"/>
    </row>
    <row r="116" spans="2:4" ht="13.5" thickBot="1">
      <c r="B116" s="21">
        <v>758</v>
      </c>
      <c r="C116" s="12" t="s">
        <v>45</v>
      </c>
      <c r="D116" s="32">
        <f>SUM(D117)</f>
        <v>1161071</v>
      </c>
    </row>
    <row r="117" spans="2:4" ht="13.5" thickTop="1">
      <c r="B117" s="23">
        <v>75818</v>
      </c>
      <c r="C117" s="15" t="s">
        <v>46</v>
      </c>
      <c r="D117" s="35">
        <f>SUM(D118,D120)</f>
        <v>1161071</v>
      </c>
    </row>
    <row r="118" spans="2:4" ht="12.75">
      <c r="B118" s="19"/>
      <c r="C118" t="s">
        <v>96</v>
      </c>
      <c r="D118" s="34">
        <v>100071</v>
      </c>
    </row>
    <row r="119" spans="2:4" ht="12.75">
      <c r="B119" s="23"/>
      <c r="C119" s="15" t="s">
        <v>97</v>
      </c>
      <c r="D119" s="35">
        <v>100071</v>
      </c>
    </row>
    <row r="120" spans="2:4" ht="12.75">
      <c r="B120" s="19"/>
      <c r="C120" t="s">
        <v>104</v>
      </c>
      <c r="D120" s="34">
        <f>SUM(D121)</f>
        <v>1061000</v>
      </c>
    </row>
    <row r="121" spans="2:4" ht="12.75">
      <c r="B121" s="19"/>
      <c r="C121" t="s">
        <v>97</v>
      </c>
      <c r="D121" s="34">
        <f>SUM(D122:D123)</f>
        <v>1061000</v>
      </c>
    </row>
    <row r="122" spans="2:4" ht="12.75">
      <c r="B122" s="19"/>
      <c r="C122" t="s">
        <v>105</v>
      </c>
      <c r="D122" s="34">
        <v>1050000</v>
      </c>
    </row>
    <row r="123" spans="2:4" ht="13.5" thickBot="1">
      <c r="B123" s="20"/>
      <c r="C123" s="52" t="s">
        <v>106</v>
      </c>
      <c r="D123" s="36">
        <v>11000</v>
      </c>
    </row>
    <row r="124" spans="2:4" ht="13.5" thickTop="1">
      <c r="B124" s="30"/>
      <c r="D124" s="49"/>
    </row>
    <row r="125" spans="2:4" ht="13.5" thickBot="1">
      <c r="B125" s="21">
        <v>801</v>
      </c>
      <c r="C125" s="12" t="s">
        <v>47</v>
      </c>
      <c r="D125" s="32">
        <f>SUM(D126,D131,D136,D141,D145,D150,D156)</f>
        <v>19744148</v>
      </c>
    </row>
    <row r="126" spans="2:4" ht="13.5" thickTop="1">
      <c r="B126" s="22">
        <v>80101</v>
      </c>
      <c r="C126" s="14" t="s">
        <v>48</v>
      </c>
      <c r="D126" s="33">
        <f>SUM(D127)</f>
        <v>8911297</v>
      </c>
    </row>
    <row r="127" spans="2:4" ht="12.75">
      <c r="B127" s="19"/>
      <c r="C127" t="s">
        <v>9</v>
      </c>
      <c r="D127" s="34">
        <f>SUM(D128:D129)</f>
        <v>8911297</v>
      </c>
    </row>
    <row r="128" spans="2:4" ht="12.75">
      <c r="B128" s="19"/>
      <c r="C128" t="s">
        <v>27</v>
      </c>
      <c r="D128" s="34">
        <v>6020443</v>
      </c>
    </row>
    <row r="129" spans="2:4" ht="12.75">
      <c r="B129" s="19"/>
      <c r="C129" t="s">
        <v>30</v>
      </c>
      <c r="D129" s="34">
        <v>2890854</v>
      </c>
    </row>
    <row r="130" spans="2:4" ht="12.75">
      <c r="B130" s="19"/>
      <c r="C130" s="51"/>
      <c r="D130" s="50"/>
    </row>
    <row r="131" spans="2:4" ht="12.75">
      <c r="B131" s="23">
        <v>80104</v>
      </c>
      <c r="C131" s="15" t="s">
        <v>92</v>
      </c>
      <c r="D131" s="35">
        <f>SUM(D132)</f>
        <v>5267188</v>
      </c>
    </row>
    <row r="132" spans="2:4" ht="12.75">
      <c r="B132" s="19"/>
      <c r="C132" t="s">
        <v>9</v>
      </c>
      <c r="D132" s="34">
        <f>SUM(D133,D134)</f>
        <v>5267188</v>
      </c>
    </row>
    <row r="133" spans="2:4" ht="12.75">
      <c r="B133" s="19"/>
      <c r="C133" t="s">
        <v>98</v>
      </c>
      <c r="D133" s="34">
        <v>5244314</v>
      </c>
    </row>
    <row r="134" spans="2:4" ht="12.75">
      <c r="B134" s="19"/>
      <c r="C134" t="s">
        <v>33</v>
      </c>
      <c r="D134" s="34">
        <v>22874</v>
      </c>
    </row>
    <row r="135" spans="2:4" ht="12.75">
      <c r="B135" s="19"/>
      <c r="D135" s="34"/>
    </row>
    <row r="136" spans="2:4" ht="12.75">
      <c r="B136" s="23">
        <v>80110</v>
      </c>
      <c r="C136" s="15" t="s">
        <v>50</v>
      </c>
      <c r="D136" s="35">
        <f>SUM(D137)</f>
        <v>5090086</v>
      </c>
    </row>
    <row r="137" spans="2:4" ht="12.75">
      <c r="B137" s="19"/>
      <c r="C137" t="s">
        <v>9</v>
      </c>
      <c r="D137" s="34">
        <f>SUM(D138:D139)</f>
        <v>5090086</v>
      </c>
    </row>
    <row r="138" spans="2:4" ht="12.75">
      <c r="B138" s="19"/>
      <c r="C138" t="s">
        <v>27</v>
      </c>
      <c r="D138" s="34">
        <v>4199431</v>
      </c>
    </row>
    <row r="139" spans="2:4" ht="12.75">
      <c r="B139" s="19"/>
      <c r="C139" t="s">
        <v>33</v>
      </c>
      <c r="D139" s="34">
        <v>890655</v>
      </c>
    </row>
    <row r="140" spans="2:4" ht="12.75">
      <c r="B140" s="19"/>
      <c r="D140" s="34"/>
    </row>
    <row r="141" spans="2:4" ht="12.75">
      <c r="B141" s="23">
        <v>80113</v>
      </c>
      <c r="C141" s="15" t="s">
        <v>84</v>
      </c>
      <c r="D141" s="35">
        <f>SUM(D142)</f>
        <v>2200</v>
      </c>
    </row>
    <row r="142" spans="2:4" ht="12.75">
      <c r="B142" s="19"/>
      <c r="C142" t="s">
        <v>9</v>
      </c>
      <c r="D142" s="34">
        <f>SUM(D143:D144)</f>
        <v>2200</v>
      </c>
    </row>
    <row r="143" spans="2:4" ht="12.75">
      <c r="B143" s="19"/>
      <c r="C143" t="s">
        <v>100</v>
      </c>
      <c r="D143" s="34">
        <v>2200</v>
      </c>
    </row>
    <row r="144" spans="2:4" ht="12.75">
      <c r="B144" s="19"/>
      <c r="D144" s="34"/>
    </row>
    <row r="145" spans="2:4" ht="12.75">
      <c r="B145" s="23">
        <v>80114</v>
      </c>
      <c r="C145" s="15" t="s">
        <v>85</v>
      </c>
      <c r="D145" s="35">
        <f>SUM(D146)</f>
        <v>220000</v>
      </c>
    </row>
    <row r="146" spans="2:4" ht="12.75">
      <c r="B146" s="19"/>
      <c r="C146" t="s">
        <v>9</v>
      </c>
      <c r="D146" s="34">
        <f>SUM(D147:D148)</f>
        <v>220000</v>
      </c>
    </row>
    <row r="147" spans="2:4" ht="12.75">
      <c r="B147" s="19"/>
      <c r="C147" t="s">
        <v>27</v>
      </c>
      <c r="D147" s="34">
        <v>218000</v>
      </c>
    </row>
    <row r="148" spans="2:4" ht="12.75">
      <c r="B148" s="19"/>
      <c r="C148" t="s">
        <v>33</v>
      </c>
      <c r="D148" s="34">
        <v>2000</v>
      </c>
    </row>
    <row r="149" spans="2:4" ht="12.75">
      <c r="B149" s="19"/>
      <c r="D149" s="34"/>
    </row>
    <row r="150" spans="2:4" ht="12.75">
      <c r="B150" s="23">
        <v>80146</v>
      </c>
      <c r="C150" s="15" t="s">
        <v>86</v>
      </c>
      <c r="D150" s="35">
        <f>SUM(D151)</f>
        <v>133626</v>
      </c>
    </row>
    <row r="151" spans="2:4" ht="12.75">
      <c r="B151" s="19"/>
      <c r="C151" t="s">
        <v>9</v>
      </c>
      <c r="D151" s="34">
        <f>SUM(D152:D154)</f>
        <v>133626</v>
      </c>
    </row>
    <row r="152" spans="2:4" ht="12.75">
      <c r="B152" s="19"/>
      <c r="C152" t="s">
        <v>27</v>
      </c>
      <c r="D152" s="34">
        <v>22473</v>
      </c>
    </row>
    <row r="153" spans="2:4" ht="12.75">
      <c r="B153" s="19"/>
      <c r="C153" t="s">
        <v>33</v>
      </c>
      <c r="D153" s="34">
        <v>87741</v>
      </c>
    </row>
    <row r="154" spans="2:4" ht="12.75">
      <c r="B154" s="19"/>
      <c r="C154" t="s">
        <v>99</v>
      </c>
      <c r="D154" s="34">
        <v>23412</v>
      </c>
    </row>
    <row r="155" spans="2:4" ht="12.75">
      <c r="B155" s="19"/>
      <c r="D155" s="34"/>
    </row>
    <row r="156" spans="2:4" ht="12.75">
      <c r="B156" s="23">
        <v>80195</v>
      </c>
      <c r="C156" s="15" t="s">
        <v>20</v>
      </c>
      <c r="D156" s="35">
        <f>SUM(D157)</f>
        <v>119751</v>
      </c>
    </row>
    <row r="157" spans="2:4" ht="12.75">
      <c r="B157" s="19"/>
      <c r="C157" s="47" t="s">
        <v>9</v>
      </c>
      <c r="D157" s="34">
        <f>SUM(D158,D159)</f>
        <v>119751</v>
      </c>
    </row>
    <row r="158" spans="2:4" ht="12.75">
      <c r="B158" s="19"/>
      <c r="C158" s="47" t="s">
        <v>13</v>
      </c>
      <c r="D158" s="34">
        <v>96248</v>
      </c>
    </row>
    <row r="159" spans="2:4" ht="12.75">
      <c r="B159" s="19"/>
      <c r="C159" t="s">
        <v>99</v>
      </c>
      <c r="D159" s="34">
        <v>23503</v>
      </c>
    </row>
    <row r="160" spans="2:4" ht="13.5" thickBot="1">
      <c r="B160" s="20"/>
      <c r="C160" s="13"/>
      <c r="D160" s="36"/>
    </row>
    <row r="161" spans="2:4" ht="13.5" thickTop="1">
      <c r="B161" s="30"/>
      <c r="D161" s="31"/>
    </row>
    <row r="162" spans="2:4" ht="13.5" thickBot="1">
      <c r="B162" s="21">
        <v>851</v>
      </c>
      <c r="C162" s="12" t="s">
        <v>51</v>
      </c>
      <c r="D162" s="32">
        <f>SUM(D163)</f>
        <v>500000</v>
      </c>
    </row>
    <row r="163" spans="2:4" ht="13.5" thickTop="1">
      <c r="B163" s="22">
        <v>85154</v>
      </c>
      <c r="C163" s="14" t="s">
        <v>52</v>
      </c>
      <c r="D163" s="33">
        <f>SUM(D164)</f>
        <v>500000</v>
      </c>
    </row>
    <row r="164" spans="2:4" ht="12.75">
      <c r="B164" s="19"/>
      <c r="C164" t="s">
        <v>9</v>
      </c>
      <c r="D164" s="34">
        <f>SUM(D165)</f>
        <v>500000</v>
      </c>
    </row>
    <row r="165" spans="2:4" ht="12.75">
      <c r="B165" s="19"/>
      <c r="C165" t="s">
        <v>13</v>
      </c>
      <c r="D165" s="34">
        <v>500000</v>
      </c>
    </row>
    <row r="166" spans="2:4" ht="13.5" thickBot="1">
      <c r="B166" s="20"/>
      <c r="C166" s="13"/>
      <c r="D166" s="36"/>
    </row>
    <row r="167" spans="2:4" ht="13.5" thickTop="1">
      <c r="B167" s="30"/>
      <c r="D167" s="31"/>
    </row>
    <row r="168" spans="2:4" ht="13.5" thickBot="1">
      <c r="B168" s="21">
        <v>852</v>
      </c>
      <c r="C168" s="12" t="s">
        <v>93</v>
      </c>
      <c r="D168" s="32">
        <f>SUM(D169,D174,D178,D182,D186,D190,D196,D200)</f>
        <v>8852600</v>
      </c>
    </row>
    <row r="169" spans="2:4" ht="13.5" thickTop="1">
      <c r="B169" s="22">
        <v>85202</v>
      </c>
      <c r="C169" s="14" t="s">
        <v>53</v>
      </c>
      <c r="D169" s="33">
        <f>SUM(D170)</f>
        <v>362600</v>
      </c>
    </row>
    <row r="170" spans="2:4" ht="12.75">
      <c r="B170" s="19"/>
      <c r="C170" t="s">
        <v>9</v>
      </c>
      <c r="D170" s="34">
        <f>SUM(D171:D172)</f>
        <v>362600</v>
      </c>
    </row>
    <row r="171" spans="2:4" ht="12.75">
      <c r="B171" s="19"/>
      <c r="C171" t="s">
        <v>27</v>
      </c>
      <c r="D171" s="34">
        <v>295200</v>
      </c>
    </row>
    <row r="172" spans="2:4" ht="12.75">
      <c r="B172" s="19"/>
      <c r="C172" t="s">
        <v>30</v>
      </c>
      <c r="D172" s="34">
        <v>67400</v>
      </c>
    </row>
    <row r="173" spans="2:4" ht="12.75">
      <c r="B173" s="19"/>
      <c r="D173" s="34"/>
    </row>
    <row r="174" spans="2:4" ht="12.75">
      <c r="B174" s="23">
        <v>85213</v>
      </c>
      <c r="C174" s="15" t="s">
        <v>81</v>
      </c>
      <c r="D174" s="35">
        <f>SUM(D175)</f>
        <v>62000</v>
      </c>
    </row>
    <row r="175" spans="2:4" ht="12.75">
      <c r="B175" s="19"/>
      <c r="C175" t="s">
        <v>9</v>
      </c>
      <c r="D175" s="34">
        <f>SUM(D176)</f>
        <v>62000</v>
      </c>
    </row>
    <row r="176" spans="2:4" ht="12.75">
      <c r="B176" s="19"/>
      <c r="C176" t="s">
        <v>55</v>
      </c>
      <c r="D176" s="34">
        <v>62000</v>
      </c>
    </row>
    <row r="177" spans="2:4" ht="12.75">
      <c r="B177" s="19"/>
      <c r="D177" s="34"/>
    </row>
    <row r="178" spans="2:4" ht="25.5">
      <c r="B178" s="42">
        <v>85214</v>
      </c>
      <c r="C178" s="41" t="s">
        <v>82</v>
      </c>
      <c r="D178" s="35">
        <f>SUM(D179)</f>
        <v>2525000</v>
      </c>
    </row>
    <row r="179" spans="2:4" ht="12.75">
      <c r="B179" s="19"/>
      <c r="C179" t="s">
        <v>9</v>
      </c>
      <c r="D179" s="34">
        <f>SUM(D180)</f>
        <v>2525000</v>
      </c>
    </row>
    <row r="180" spans="2:4" ht="12.75">
      <c r="B180" s="19"/>
      <c r="C180" t="s">
        <v>55</v>
      </c>
      <c r="D180" s="34">
        <v>2525000</v>
      </c>
    </row>
    <row r="181" spans="2:4" ht="12.75">
      <c r="B181" s="19"/>
      <c r="D181" s="34"/>
    </row>
    <row r="182" spans="2:4" ht="12.75">
      <c r="B182" s="23">
        <v>85215</v>
      </c>
      <c r="C182" s="15" t="s">
        <v>56</v>
      </c>
      <c r="D182" s="35">
        <f>SUM(D183)</f>
        <v>4707000</v>
      </c>
    </row>
    <row r="183" spans="2:4" ht="12.75">
      <c r="B183" s="19"/>
      <c r="C183" t="s">
        <v>9</v>
      </c>
      <c r="D183" s="34">
        <f>SUM(D184)</f>
        <v>4707000</v>
      </c>
    </row>
    <row r="184" spans="2:4" ht="12.75">
      <c r="B184" s="19"/>
      <c r="C184" t="s">
        <v>57</v>
      </c>
      <c r="D184" s="34">
        <v>4707000</v>
      </c>
    </row>
    <row r="185" spans="2:4" ht="12.75">
      <c r="B185" s="19"/>
      <c r="D185" s="34"/>
    </row>
    <row r="186" spans="2:4" ht="12.75">
      <c r="B186" s="23">
        <v>85216</v>
      </c>
      <c r="C186" s="15" t="s">
        <v>58</v>
      </c>
      <c r="D186" s="35">
        <f>SUM(D187)</f>
        <v>173000</v>
      </c>
    </row>
    <row r="187" spans="2:4" ht="12.75">
      <c r="B187" s="19"/>
      <c r="C187" t="s">
        <v>9</v>
      </c>
      <c r="D187" s="34">
        <f>SUM(D188)</f>
        <v>173000</v>
      </c>
    </row>
    <row r="188" spans="2:4" ht="12.75">
      <c r="B188" s="19"/>
      <c r="C188" t="s">
        <v>57</v>
      </c>
      <c r="D188" s="34">
        <v>173000</v>
      </c>
    </row>
    <row r="189" spans="2:4" ht="12.75">
      <c r="B189" s="19"/>
      <c r="D189" s="34"/>
    </row>
    <row r="190" spans="2:4" ht="12.75">
      <c r="B190" s="23">
        <v>85219</v>
      </c>
      <c r="C190" s="15" t="s">
        <v>59</v>
      </c>
      <c r="D190" s="35">
        <f>SUM(D191,D194)</f>
        <v>822000</v>
      </c>
    </row>
    <row r="191" spans="2:4" ht="12.75">
      <c r="B191" s="19"/>
      <c r="C191" t="s">
        <v>60</v>
      </c>
      <c r="D191" s="34">
        <f>SUM(D192:D193)</f>
        <v>815000</v>
      </c>
    </row>
    <row r="192" spans="2:4" ht="12.75">
      <c r="B192" s="19"/>
      <c r="C192" t="s">
        <v>27</v>
      </c>
      <c r="D192" s="34">
        <v>659465</v>
      </c>
    </row>
    <row r="193" spans="2:4" ht="12.75">
      <c r="B193" s="19"/>
      <c r="C193" t="s">
        <v>40</v>
      </c>
      <c r="D193" s="34">
        <v>155535</v>
      </c>
    </row>
    <row r="194" spans="2:4" ht="12.75">
      <c r="B194" s="19"/>
      <c r="C194" t="s">
        <v>17</v>
      </c>
      <c r="D194" s="34">
        <v>7000</v>
      </c>
    </row>
    <row r="195" spans="2:4" ht="12.75">
      <c r="B195" s="19"/>
      <c r="D195" s="34"/>
    </row>
    <row r="196" spans="2:4" ht="12.75">
      <c r="B196" s="23">
        <v>85228</v>
      </c>
      <c r="C196" s="15" t="s">
        <v>61</v>
      </c>
      <c r="D196" s="35">
        <f>SUM(D197)</f>
        <v>181000</v>
      </c>
    </row>
    <row r="197" spans="2:4" ht="12.75">
      <c r="B197" s="19"/>
      <c r="C197" t="s">
        <v>9</v>
      </c>
      <c r="D197" s="34">
        <f>SUM(D198)</f>
        <v>181000</v>
      </c>
    </row>
    <row r="198" spans="2:4" ht="12.75">
      <c r="B198" s="19"/>
      <c r="C198" t="s">
        <v>57</v>
      </c>
      <c r="D198" s="34">
        <v>181000</v>
      </c>
    </row>
    <row r="199" spans="2:4" ht="12.75">
      <c r="B199" s="19"/>
      <c r="D199" s="34"/>
    </row>
    <row r="200" spans="2:4" ht="12.75">
      <c r="B200" s="23">
        <v>85295</v>
      </c>
      <c r="C200" s="15" t="s">
        <v>20</v>
      </c>
      <c r="D200" s="35">
        <f>SUM(D201)</f>
        <v>20000</v>
      </c>
    </row>
    <row r="201" spans="2:4" ht="12.75">
      <c r="B201" s="19"/>
      <c r="C201" t="s">
        <v>9</v>
      </c>
      <c r="D201" s="34">
        <f>SUM(D202)</f>
        <v>20000</v>
      </c>
    </row>
    <row r="202" spans="2:4" ht="12.75">
      <c r="B202" s="19"/>
      <c r="C202" t="s">
        <v>57</v>
      </c>
      <c r="D202" s="34">
        <v>20000</v>
      </c>
    </row>
    <row r="203" spans="2:4" ht="13.5" thickBot="1">
      <c r="B203" s="20"/>
      <c r="C203" s="13"/>
      <c r="D203" s="36"/>
    </row>
    <row r="204" spans="2:4" ht="13.5" thickTop="1">
      <c r="B204" s="19"/>
      <c r="D204" s="34"/>
    </row>
    <row r="205" spans="2:4" ht="13.5" thickBot="1">
      <c r="B205" s="21">
        <v>853</v>
      </c>
      <c r="C205" s="12" t="s">
        <v>103</v>
      </c>
      <c r="D205" s="32">
        <f>SUM(D206)</f>
        <v>518800</v>
      </c>
    </row>
    <row r="206" spans="2:4" ht="13.5" thickTop="1">
      <c r="B206" s="23">
        <v>85305</v>
      </c>
      <c r="C206" s="15" t="s">
        <v>54</v>
      </c>
      <c r="D206" s="35">
        <f>SUM(D207)</f>
        <v>518800</v>
      </c>
    </row>
    <row r="207" spans="2:4" ht="12.75">
      <c r="B207" s="19"/>
      <c r="C207" t="s">
        <v>9</v>
      </c>
      <c r="D207" s="34">
        <f>SUM(D208:D209)</f>
        <v>518800</v>
      </c>
    </row>
    <row r="208" spans="2:4" ht="12.75">
      <c r="B208" s="19"/>
      <c r="C208" t="s">
        <v>27</v>
      </c>
      <c r="D208" s="34">
        <v>443800</v>
      </c>
    </row>
    <row r="209" spans="2:4" ht="12.75">
      <c r="B209" s="19"/>
      <c r="C209" t="s">
        <v>30</v>
      </c>
      <c r="D209" s="34">
        <v>75000</v>
      </c>
    </row>
    <row r="210" spans="2:4" ht="12.75">
      <c r="B210" s="19"/>
      <c r="D210" s="34"/>
    </row>
    <row r="211" spans="2:4" ht="13.5" thickBot="1">
      <c r="B211" s="20"/>
      <c r="C211" s="13"/>
      <c r="D211" s="36"/>
    </row>
    <row r="212" spans="2:4" ht="13.5" thickTop="1">
      <c r="B212" s="30"/>
      <c r="D212" s="31"/>
    </row>
    <row r="213" spans="2:4" ht="13.5" thickBot="1">
      <c r="B213" s="21">
        <v>854</v>
      </c>
      <c r="C213" s="12" t="s">
        <v>62</v>
      </c>
      <c r="D213" s="32">
        <f>SUM(D214)</f>
        <v>393584</v>
      </c>
    </row>
    <row r="214" spans="2:4" ht="13.5" thickTop="1">
      <c r="B214" s="22">
        <v>85401</v>
      </c>
      <c r="C214" s="14" t="s">
        <v>63</v>
      </c>
      <c r="D214" s="33">
        <f>SUM(D215)</f>
        <v>393584</v>
      </c>
    </row>
    <row r="215" spans="2:4" ht="12.75">
      <c r="B215" s="19"/>
      <c r="C215" t="s">
        <v>60</v>
      </c>
      <c r="D215" s="34">
        <f>SUM(D216:D217)</f>
        <v>393584</v>
      </c>
    </row>
    <row r="216" spans="2:4" ht="12.75">
      <c r="B216" s="19"/>
      <c r="C216" t="s">
        <v>27</v>
      </c>
      <c r="D216" s="34">
        <v>390084</v>
      </c>
    </row>
    <row r="217" spans="2:4" ht="12.75">
      <c r="B217" s="19"/>
      <c r="C217" t="s">
        <v>30</v>
      </c>
      <c r="D217" s="34">
        <v>3500</v>
      </c>
    </row>
    <row r="218" spans="2:4" ht="12.75">
      <c r="B218" s="19"/>
      <c r="D218" s="34"/>
    </row>
    <row r="219" spans="2:4" ht="13.5" thickBot="1">
      <c r="B219" s="21">
        <v>900</v>
      </c>
      <c r="C219" s="12" t="s">
        <v>64</v>
      </c>
      <c r="D219" s="32">
        <f>SUM(D220,D225,D230,D234,D238,D243)</f>
        <v>2926880</v>
      </c>
    </row>
    <row r="220" spans="2:4" ht="13.5" thickTop="1">
      <c r="B220" s="22">
        <v>90001</v>
      </c>
      <c r="C220" s="14" t="s">
        <v>65</v>
      </c>
      <c r="D220" s="33">
        <f>SUM(D221,D223)</f>
        <v>274000</v>
      </c>
    </row>
    <row r="221" spans="2:4" ht="12.75">
      <c r="B221" s="19"/>
      <c r="C221" t="s">
        <v>9</v>
      </c>
      <c r="D221" s="34">
        <f>SUM(D222)</f>
        <v>269700</v>
      </c>
    </row>
    <row r="222" spans="2:4" ht="12.75">
      <c r="B222" s="19"/>
      <c r="C222" t="s">
        <v>13</v>
      </c>
      <c r="D222" s="34">
        <v>269700</v>
      </c>
    </row>
    <row r="223" spans="2:4" ht="12.75">
      <c r="B223" s="19"/>
      <c r="C223" t="s">
        <v>17</v>
      </c>
      <c r="D223" s="34">
        <v>4300</v>
      </c>
    </row>
    <row r="224" spans="2:4" ht="12.75">
      <c r="B224" s="19"/>
      <c r="D224" s="34"/>
    </row>
    <row r="225" spans="2:4" ht="12.75">
      <c r="B225" s="23">
        <v>90002</v>
      </c>
      <c r="C225" s="15" t="s">
        <v>66</v>
      </c>
      <c r="D225" s="35">
        <f>SUM(D226,D228)</f>
        <v>314600</v>
      </c>
    </row>
    <row r="226" spans="2:4" ht="12.75">
      <c r="B226" s="19"/>
      <c r="C226" t="s">
        <v>9</v>
      </c>
      <c r="D226" s="34">
        <f>SUM(D227)</f>
        <v>81600</v>
      </c>
    </row>
    <row r="227" spans="2:4" ht="12.75">
      <c r="B227" s="19"/>
      <c r="C227" t="s">
        <v>13</v>
      </c>
      <c r="D227" s="34">
        <v>81600</v>
      </c>
    </row>
    <row r="228" spans="2:4" ht="12.75">
      <c r="B228" s="19"/>
      <c r="C228" t="s">
        <v>17</v>
      </c>
      <c r="D228" s="34">
        <v>233000</v>
      </c>
    </row>
    <row r="229" spans="2:4" ht="12.75">
      <c r="B229" s="19"/>
      <c r="D229" s="34"/>
    </row>
    <row r="230" spans="2:4" ht="12.75">
      <c r="B230" s="23">
        <v>90003</v>
      </c>
      <c r="C230" s="15" t="s">
        <v>67</v>
      </c>
      <c r="D230" s="35">
        <f>SUM(D231)</f>
        <v>803500</v>
      </c>
    </row>
    <row r="231" spans="2:4" ht="12.75">
      <c r="B231" s="19"/>
      <c r="C231" t="s">
        <v>9</v>
      </c>
      <c r="D231" s="34">
        <f>SUM(D232)</f>
        <v>803500</v>
      </c>
    </row>
    <row r="232" spans="2:4" ht="12.75">
      <c r="B232" s="19"/>
      <c r="C232" t="s">
        <v>89</v>
      </c>
      <c r="D232" s="34">
        <v>803500</v>
      </c>
    </row>
    <row r="233" spans="2:4" ht="12.75">
      <c r="B233" s="19"/>
      <c r="D233" s="34"/>
    </row>
    <row r="234" spans="2:4" ht="12.75">
      <c r="B234" s="23">
        <v>90004</v>
      </c>
      <c r="C234" s="15" t="s">
        <v>68</v>
      </c>
      <c r="D234" s="35">
        <f>SUM(D235)</f>
        <v>417500</v>
      </c>
    </row>
    <row r="235" spans="2:4" ht="12.75">
      <c r="B235" s="19"/>
      <c r="C235" t="s">
        <v>9</v>
      </c>
      <c r="D235" s="34">
        <f>SUM(D236)</f>
        <v>417500</v>
      </c>
    </row>
    <row r="236" spans="2:4" ht="12.75">
      <c r="B236" s="19"/>
      <c r="C236" t="s">
        <v>13</v>
      </c>
      <c r="D236" s="34">
        <v>417500</v>
      </c>
    </row>
    <row r="237" spans="2:4" ht="12.75">
      <c r="B237" s="19"/>
      <c r="D237" s="34"/>
    </row>
    <row r="238" spans="2:4" ht="12.75">
      <c r="B238" s="23">
        <v>90015</v>
      </c>
      <c r="C238" s="15" t="s">
        <v>69</v>
      </c>
      <c r="D238" s="35">
        <f>SUM(D239,D241)</f>
        <v>745000</v>
      </c>
    </row>
    <row r="239" spans="2:4" ht="12.75">
      <c r="B239" s="19"/>
      <c r="C239" t="s">
        <v>9</v>
      </c>
      <c r="D239" s="34">
        <f>SUM(D240)</f>
        <v>700000</v>
      </c>
    </row>
    <row r="240" spans="2:4" ht="12.75">
      <c r="B240" s="19"/>
      <c r="C240" t="s">
        <v>13</v>
      </c>
      <c r="D240" s="34">
        <v>700000</v>
      </c>
    </row>
    <row r="241" spans="2:4" ht="12.75">
      <c r="B241" s="19"/>
      <c r="C241" t="s">
        <v>17</v>
      </c>
      <c r="D241" s="34">
        <v>45000</v>
      </c>
    </row>
    <row r="242" spans="2:4" ht="12.75">
      <c r="B242" s="19"/>
      <c r="D242" s="34"/>
    </row>
    <row r="243" spans="2:4" ht="12.75">
      <c r="B243" s="23">
        <v>90095</v>
      </c>
      <c r="C243" s="15" t="s">
        <v>20</v>
      </c>
      <c r="D243" s="35">
        <f>SUM(D244,D246)</f>
        <v>372280</v>
      </c>
    </row>
    <row r="244" spans="2:4" ht="12.75">
      <c r="B244" s="19"/>
      <c r="C244" t="s">
        <v>9</v>
      </c>
      <c r="D244" s="34">
        <f>SUM(D245)</f>
        <v>32280</v>
      </c>
    </row>
    <row r="245" spans="2:4" ht="12.75">
      <c r="B245" s="19"/>
      <c r="C245" t="s">
        <v>13</v>
      </c>
      <c r="D245" s="34">
        <v>32280</v>
      </c>
    </row>
    <row r="246" spans="2:4" ht="12.75">
      <c r="B246" s="19"/>
      <c r="C246" t="s">
        <v>17</v>
      </c>
      <c r="D246" s="34">
        <v>340000</v>
      </c>
    </row>
    <row r="247" spans="2:4" ht="13.5" thickBot="1">
      <c r="B247" s="20"/>
      <c r="C247" s="13"/>
      <c r="D247" s="36"/>
    </row>
    <row r="248" spans="2:4" ht="13.5" thickTop="1">
      <c r="B248" s="30"/>
      <c r="D248" s="31"/>
    </row>
    <row r="249" spans="2:4" ht="13.5" thickBot="1">
      <c r="B249" s="21">
        <v>921</v>
      </c>
      <c r="C249" s="12" t="s">
        <v>70</v>
      </c>
      <c r="D249" s="32">
        <f>SUM(D250,D254,D258,D262)</f>
        <v>1635700</v>
      </c>
    </row>
    <row r="250" spans="2:4" ht="13.5" thickTop="1">
      <c r="B250" s="22">
        <v>92109</v>
      </c>
      <c r="C250" s="14" t="s">
        <v>71</v>
      </c>
      <c r="D250" s="33">
        <f>SUM(D251)</f>
        <v>731200</v>
      </c>
    </row>
    <row r="251" spans="2:4" ht="12.75">
      <c r="B251" s="19"/>
      <c r="C251" t="s">
        <v>9</v>
      </c>
      <c r="D251" s="34">
        <f>SUM(D252)</f>
        <v>731200</v>
      </c>
    </row>
    <row r="252" spans="2:4" ht="12.75">
      <c r="B252" s="19"/>
      <c r="C252" t="s">
        <v>49</v>
      </c>
      <c r="D252" s="34">
        <v>731200</v>
      </c>
    </row>
    <row r="253" spans="2:4" ht="12.75">
      <c r="B253" s="19"/>
      <c r="D253" s="34"/>
    </row>
    <row r="254" spans="2:4" ht="12.75">
      <c r="B254" s="23">
        <v>92116</v>
      </c>
      <c r="C254" s="15" t="s">
        <v>72</v>
      </c>
      <c r="D254" s="35">
        <f>SUM(D255)</f>
        <v>804100</v>
      </c>
    </row>
    <row r="255" spans="2:4" ht="12.75">
      <c r="B255" s="19"/>
      <c r="C255" t="s">
        <v>9</v>
      </c>
      <c r="D255" s="34">
        <f>SUM(D256)</f>
        <v>804100</v>
      </c>
    </row>
    <row r="256" spans="2:4" ht="12.75">
      <c r="B256" s="19"/>
      <c r="C256" t="s">
        <v>49</v>
      </c>
      <c r="D256" s="34">
        <v>804100</v>
      </c>
    </row>
    <row r="257" spans="2:4" ht="12.75">
      <c r="B257" s="19"/>
      <c r="D257" s="34"/>
    </row>
    <row r="258" spans="2:4" ht="12.75">
      <c r="B258" s="23">
        <v>92121</v>
      </c>
      <c r="C258" s="15" t="s">
        <v>101</v>
      </c>
      <c r="D258" s="35">
        <f>SUM(D259)</f>
        <v>8400</v>
      </c>
    </row>
    <row r="259" spans="2:4" ht="12.75">
      <c r="B259" s="19"/>
      <c r="C259" t="s">
        <v>9</v>
      </c>
      <c r="D259" s="34">
        <f>SUM(D260)</f>
        <v>8400</v>
      </c>
    </row>
    <row r="260" spans="2:4" ht="12.75">
      <c r="B260" s="19"/>
      <c r="C260" t="s">
        <v>102</v>
      </c>
      <c r="D260" s="34">
        <v>8400</v>
      </c>
    </row>
    <row r="261" spans="2:4" ht="12.75">
      <c r="B261" s="19"/>
      <c r="D261" s="34"/>
    </row>
    <row r="262" spans="2:4" ht="12.75">
      <c r="B262" s="23">
        <v>92195</v>
      </c>
      <c r="C262" s="15" t="s">
        <v>20</v>
      </c>
      <c r="D262" s="35">
        <f>SUM(D263)</f>
        <v>92000</v>
      </c>
    </row>
    <row r="263" spans="2:4" ht="12.75">
      <c r="B263" s="19"/>
      <c r="C263" t="s">
        <v>9</v>
      </c>
      <c r="D263" s="34">
        <f>SUM(D264)</f>
        <v>92000</v>
      </c>
    </row>
    <row r="264" spans="2:4" ht="12.75">
      <c r="B264" s="19"/>
      <c r="C264" t="s">
        <v>13</v>
      </c>
      <c r="D264" s="34">
        <v>92000</v>
      </c>
    </row>
    <row r="265" spans="2:4" ht="13.5" thickBot="1">
      <c r="B265" s="20"/>
      <c r="C265" s="13"/>
      <c r="D265" s="36"/>
    </row>
    <row r="266" spans="2:4" ht="13.5" thickTop="1">
      <c r="B266" s="30"/>
      <c r="D266" s="31"/>
    </row>
    <row r="267" spans="2:4" ht="13.5" thickBot="1">
      <c r="B267" s="21">
        <v>926</v>
      </c>
      <c r="C267" s="12" t="s">
        <v>73</v>
      </c>
      <c r="D267" s="32">
        <f>SUM(D268,D273,D278)</f>
        <v>1342365</v>
      </c>
    </row>
    <row r="268" spans="2:4" ht="13.5" thickTop="1">
      <c r="B268" s="22">
        <v>92601</v>
      </c>
      <c r="C268" s="14" t="s">
        <v>74</v>
      </c>
      <c r="D268" s="33">
        <f>SUM(D269,D271)</f>
        <v>583990</v>
      </c>
    </row>
    <row r="269" spans="2:4" ht="12.75">
      <c r="B269" s="19"/>
      <c r="C269" t="s">
        <v>9</v>
      </c>
      <c r="D269" s="34">
        <f>SUM(D270)</f>
        <v>325990</v>
      </c>
    </row>
    <row r="270" spans="2:4" ht="12.75">
      <c r="B270" s="19"/>
      <c r="C270" t="s">
        <v>49</v>
      </c>
      <c r="D270" s="34">
        <v>325990</v>
      </c>
    </row>
    <row r="271" spans="2:4" ht="12.75">
      <c r="B271" s="19"/>
      <c r="C271" t="s">
        <v>17</v>
      </c>
      <c r="D271" s="34">
        <v>258000</v>
      </c>
    </row>
    <row r="272" spans="2:4" ht="12.75">
      <c r="B272" s="19"/>
      <c r="D272" s="34"/>
    </row>
    <row r="273" spans="2:4" ht="12.75">
      <c r="B273" s="23">
        <v>92605</v>
      </c>
      <c r="C273" s="15" t="s">
        <v>75</v>
      </c>
      <c r="D273" s="35">
        <f>SUM(D274)</f>
        <v>231472</v>
      </c>
    </row>
    <row r="274" spans="2:4" ht="12.75">
      <c r="B274" s="19"/>
      <c r="C274" t="s">
        <v>9</v>
      </c>
      <c r="D274" s="34">
        <f>SUM(D275:D276)</f>
        <v>231472</v>
      </c>
    </row>
    <row r="275" spans="2:4" ht="12.75">
      <c r="B275" s="19"/>
      <c r="C275" t="s">
        <v>49</v>
      </c>
      <c r="D275" s="34">
        <v>92500</v>
      </c>
    </row>
    <row r="276" spans="2:4" ht="12.75">
      <c r="B276" s="19"/>
      <c r="C276" t="s">
        <v>30</v>
      </c>
      <c r="D276" s="34">
        <v>138972</v>
      </c>
    </row>
    <row r="277" spans="2:4" ht="12.75">
      <c r="B277" s="19"/>
      <c r="D277" s="34"/>
    </row>
    <row r="278" spans="2:4" ht="12.75">
      <c r="B278" s="23">
        <v>92695</v>
      </c>
      <c r="C278" s="15" t="s">
        <v>20</v>
      </c>
      <c r="D278" s="35">
        <f>SUM(D279)</f>
        <v>526903</v>
      </c>
    </row>
    <row r="279" spans="2:4" ht="12.75">
      <c r="B279" s="19"/>
      <c r="C279" s="47" t="s">
        <v>9</v>
      </c>
      <c r="D279" s="34">
        <f>SUM(D280)</f>
        <v>526903</v>
      </c>
    </row>
    <row r="280" spans="2:4" ht="12.75">
      <c r="B280" s="19"/>
      <c r="C280" s="47" t="s">
        <v>49</v>
      </c>
      <c r="D280" s="34">
        <v>526903</v>
      </c>
    </row>
    <row r="281" spans="2:4" ht="13.5" thickBot="1">
      <c r="B281" s="20"/>
      <c r="C281" s="13"/>
      <c r="D281" s="36"/>
    </row>
    <row r="282" spans="2:4" ht="13.5" thickTop="1">
      <c r="B282" s="30"/>
      <c r="D282" s="37"/>
    </row>
    <row r="283" spans="2:4" ht="12.75">
      <c r="B283" s="43"/>
      <c r="C283" s="1" t="s">
        <v>76</v>
      </c>
      <c r="D283" s="44">
        <f>SUM(D13,D18,D29,D47,D61,D83,D89,D109,D116,D125,D162,D168,D205,D213,D219,D249,D267)</f>
        <v>51751961</v>
      </c>
    </row>
    <row r="284" spans="2:4" ht="13.5" thickBot="1">
      <c r="B284" s="20"/>
      <c r="C284" s="13"/>
      <c r="D284" s="38"/>
    </row>
    <row r="285" ht="13.5" thickTop="1"/>
  </sheetData>
  <printOptions/>
  <pageMargins left="0.75" right="0.75" top="0.54" bottom="1" header="0.5" footer="0.5"/>
  <pageSetup horizontalDpi="600" verticalDpi="600" orientation="portrait" paperSize="9" scale="80" r:id="rId1"/>
  <rowBreaks count="4" manualBreakCount="4">
    <brk id="59" max="5" man="1"/>
    <brk id="123" max="5" man="1"/>
    <brk id="185" max="5" man="1"/>
    <brk id="24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umb</cp:lastModifiedBy>
  <cp:lastPrinted>2004-01-21T10:18:21Z</cp:lastPrinted>
  <dcterms:created xsi:type="dcterms:W3CDTF">2000-11-10T12:31:26Z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