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'Arkusz1'!$B$5:$J$54</definedName>
  </definedNames>
  <calcPr fullCalcOnLoad="1"/>
</workbook>
</file>

<file path=xl/sharedStrings.xml><?xml version="1.0" encoding="utf-8"?>
<sst xmlns="http://schemas.openxmlformats.org/spreadsheetml/2006/main" count="45" uniqueCount="38">
  <si>
    <t>Zestawienie przychodów i rozchodów</t>
  </si>
  <si>
    <t>Gminnego Funduszu Ochrony Środowiska i Gospodarki Wodnej</t>
  </si>
  <si>
    <t>Dział</t>
  </si>
  <si>
    <t>Wyszczególnienie</t>
  </si>
  <si>
    <t>Paragr.</t>
  </si>
  <si>
    <t>Przychody</t>
  </si>
  <si>
    <t>Wydatki</t>
  </si>
  <si>
    <t>Gospodarka komunalna i ochrona środowiska</t>
  </si>
  <si>
    <t>Fundusz Ochrony Środowiska i Gospodarki Wodnej</t>
  </si>
  <si>
    <t>Wpływy z różnych opłat</t>
  </si>
  <si>
    <t>Edukacja ekologiczna</t>
  </si>
  <si>
    <t>Sprzątanie świata</t>
  </si>
  <si>
    <t xml:space="preserve"> </t>
  </si>
  <si>
    <t xml:space="preserve">O g ó ł e m </t>
  </si>
  <si>
    <t>Zał. Nr 9</t>
  </si>
  <si>
    <t xml:space="preserve">w tym: </t>
  </si>
  <si>
    <t>Pielęgnacja pomników przyrody</t>
  </si>
  <si>
    <t>Park Wolności - bieżące prace pielęgnacyjne, nasadzenia itp..</t>
  </si>
  <si>
    <t>Plan</t>
  </si>
  <si>
    <t>Wykonanie</t>
  </si>
  <si>
    <t>%</t>
  </si>
  <si>
    <t>wyk.</t>
  </si>
  <si>
    <t>O580</t>
  </si>
  <si>
    <t>O690</t>
  </si>
  <si>
    <t>* dochody z tyt. opłat za gospodarcze korzystanie ze środowiaska</t>
  </si>
  <si>
    <t>w tym: dochody z tyt. kar za gospodarcze korzystanie ze środowiska</t>
  </si>
  <si>
    <t xml:space="preserve">Grzywny i inne kary pieniężne od os. prawnych </t>
  </si>
  <si>
    <t>Dokumentacja techniczna na budowę powiatowego schroniska dla bezdomnych zwierząt</t>
  </si>
  <si>
    <t>Opracowanie planu gospodarki odpadami</t>
  </si>
  <si>
    <t>Opracowanie programu ochrony środowiska</t>
  </si>
  <si>
    <t>Realizacja programu rewitalizacji zieleni miejskiej w Brzegu na lata 2004 do 2015</t>
  </si>
  <si>
    <t>Odkomarzanie terenów komunalnych</t>
  </si>
  <si>
    <t>odsetki od nieterminowych wpłat z tyt. podatków i opłat</t>
  </si>
  <si>
    <t>O910</t>
  </si>
  <si>
    <t>Rozdział</t>
  </si>
  <si>
    <t>na  2004 rok</t>
  </si>
  <si>
    <t>31.12.2004</t>
  </si>
  <si>
    <t>Neutralizacja odczynników chemicznych w szkołach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</si>
</sst>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_z_ł"/>
    <numFmt numFmtId="166" formatCode="_-* #,##0.0\ _z_ł_-;\-* #,##0.0\ _z_ł_-;_-* &quot;-&quot;??\ _z_ł_-;_-@_-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6" fontId="0" fillId="0" borderId="0" xfId="15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166" fontId="1" fillId="0" borderId="0" xfId="15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8" xfId="0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166" fontId="3" fillId="0" borderId="9" xfId="15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6" fontId="3" fillId="0" borderId="11" xfId="15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6" xfId="0" applyFont="1" applyBorder="1" applyAlignment="1">
      <alignment wrapText="1"/>
    </xf>
    <xf numFmtId="164" fontId="3" fillId="0" borderId="12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6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66" fontId="3" fillId="0" borderId="9" xfId="15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6" fontId="3" fillId="0" borderId="13" xfId="15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6" fontId="4" fillId="0" borderId="2" xfId="15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6" fontId="3" fillId="0" borderId="17" xfId="15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6" fontId="4" fillId="0" borderId="20" xfId="15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80"/>
  <sheetViews>
    <sheetView tabSelected="1" workbookViewId="0" topLeftCell="D41">
      <selection activeCell="F16" sqref="F16"/>
    </sheetView>
  </sheetViews>
  <sheetFormatPr defaultColWidth="9.00390625" defaultRowHeight="12.75"/>
  <cols>
    <col min="2" max="2" width="11.375" style="0" customWidth="1"/>
    <col min="3" max="3" width="31.75390625" style="0" customWidth="1"/>
    <col min="5" max="5" width="12.875" style="0" customWidth="1"/>
    <col min="6" max="6" width="13.875" style="0" customWidth="1"/>
    <col min="7" max="7" width="9.375" style="0" customWidth="1"/>
    <col min="8" max="8" width="12.625" style="0" customWidth="1"/>
    <col min="9" max="9" width="13.125" style="0" customWidth="1"/>
    <col min="10" max="10" width="10.25390625" style="0" customWidth="1"/>
  </cols>
  <sheetData>
    <row r="4" spans="6:10" s="2" customFormat="1" ht="11.25">
      <c r="F4" s="3"/>
      <c r="J4" s="3"/>
    </row>
    <row r="5" spans="2:10" s="2" customFormat="1" ht="15.75">
      <c r="B5" s="7"/>
      <c r="C5" s="8" t="s">
        <v>0</v>
      </c>
      <c r="D5" s="8"/>
      <c r="E5" s="8"/>
      <c r="F5" s="8"/>
      <c r="G5" s="8"/>
      <c r="H5" s="8"/>
      <c r="I5" s="7"/>
      <c r="J5" s="9" t="s">
        <v>14</v>
      </c>
    </row>
    <row r="6" spans="2:10" s="2" customFormat="1" ht="15.75">
      <c r="B6" s="7"/>
      <c r="C6" s="8" t="s">
        <v>1</v>
      </c>
      <c r="D6" s="8"/>
      <c r="E6" s="8"/>
      <c r="F6" s="8"/>
      <c r="G6" s="8"/>
      <c r="H6" s="8"/>
      <c r="I6" s="7"/>
      <c r="J6" s="7"/>
    </row>
    <row r="7" spans="2:10" s="2" customFormat="1" ht="15.75">
      <c r="B7" s="7"/>
      <c r="C7" s="8" t="s">
        <v>35</v>
      </c>
      <c r="D7" s="8"/>
      <c r="E7" s="8" t="s">
        <v>12</v>
      </c>
      <c r="F7" s="8"/>
      <c r="G7" s="8"/>
      <c r="H7" s="8"/>
      <c r="I7" s="7"/>
      <c r="J7" s="7"/>
    </row>
    <row r="8" spans="2:10" s="2" customFormat="1" ht="15">
      <c r="B8" s="7"/>
      <c r="C8" s="7"/>
      <c r="D8" s="7"/>
      <c r="E8" s="7"/>
      <c r="F8" s="7"/>
      <c r="G8" s="7"/>
      <c r="H8" s="7"/>
      <c r="I8" s="7"/>
      <c r="J8" s="7"/>
    </row>
    <row r="9" spans="2:10" s="2" customFormat="1" ht="15.75">
      <c r="B9" s="60" t="s">
        <v>2</v>
      </c>
      <c r="C9" s="60" t="s">
        <v>3</v>
      </c>
      <c r="D9" s="60" t="s">
        <v>4</v>
      </c>
      <c r="E9" s="63" t="s">
        <v>5</v>
      </c>
      <c r="F9" s="58"/>
      <c r="G9" s="59"/>
      <c r="H9" s="57" t="s">
        <v>6</v>
      </c>
      <c r="I9" s="58"/>
      <c r="J9" s="59"/>
    </row>
    <row r="10" spans="2:10" s="2" customFormat="1" ht="15">
      <c r="B10" s="61"/>
      <c r="C10" s="61"/>
      <c r="D10" s="61"/>
      <c r="E10" s="10"/>
      <c r="F10" s="11"/>
      <c r="G10" s="11"/>
      <c r="H10" s="11"/>
      <c r="I10" s="11"/>
      <c r="J10" s="11"/>
    </row>
    <row r="11" spans="2:10" s="2" customFormat="1" ht="15.75">
      <c r="B11" s="61"/>
      <c r="C11" s="61"/>
      <c r="D11" s="61"/>
      <c r="E11" s="12" t="s">
        <v>18</v>
      </c>
      <c r="F11" s="13" t="s">
        <v>19</v>
      </c>
      <c r="G11" s="13" t="s">
        <v>20</v>
      </c>
      <c r="H11" s="13" t="s">
        <v>18</v>
      </c>
      <c r="I11" s="13" t="s">
        <v>19</v>
      </c>
      <c r="J11" s="13" t="s">
        <v>20</v>
      </c>
    </row>
    <row r="12" spans="2:10" s="2" customFormat="1" ht="16.5" thickBot="1">
      <c r="B12" s="62"/>
      <c r="C12" s="62"/>
      <c r="D12" s="62"/>
      <c r="E12" s="14" t="s">
        <v>36</v>
      </c>
      <c r="F12" s="15" t="s">
        <v>36</v>
      </c>
      <c r="G12" s="15" t="s">
        <v>21</v>
      </c>
      <c r="H12" s="15" t="s">
        <v>36</v>
      </c>
      <c r="I12" s="15" t="s">
        <v>36</v>
      </c>
      <c r="J12" s="15" t="s">
        <v>21</v>
      </c>
    </row>
    <row r="13" spans="2:10" s="2" customFormat="1" ht="15.75">
      <c r="B13" s="16"/>
      <c r="C13" s="16"/>
      <c r="D13" s="16"/>
      <c r="E13" s="17"/>
      <c r="F13" s="18"/>
      <c r="G13" s="18"/>
      <c r="H13" s="18"/>
      <c r="I13" s="18"/>
      <c r="J13" s="18"/>
    </row>
    <row r="14" spans="2:10" s="2" customFormat="1" ht="32.25" thickBot="1">
      <c r="B14" s="51">
        <v>900</v>
      </c>
      <c r="C14" s="52" t="s">
        <v>7</v>
      </c>
      <c r="D14" s="53"/>
      <c r="E14" s="54">
        <f>SUM(E16)</f>
        <v>250000</v>
      </c>
      <c r="F14" s="55">
        <f>SUM(F16)</f>
        <v>94498</v>
      </c>
      <c r="G14" s="56">
        <f>(F14/E14)*100</f>
        <v>37.7992</v>
      </c>
      <c r="H14" s="55">
        <f>SUM(H16)</f>
        <v>389500</v>
      </c>
      <c r="I14" s="55">
        <f>SUM(I16)</f>
        <v>170854</v>
      </c>
      <c r="J14" s="56">
        <f>(I14/H14)*100</f>
        <v>43.86495507060334</v>
      </c>
    </row>
    <row r="15" spans="2:10" s="2" customFormat="1" ht="15.75">
      <c r="B15" s="50" t="s">
        <v>34</v>
      </c>
      <c r="C15" s="16"/>
      <c r="D15" s="16"/>
      <c r="E15" s="19"/>
      <c r="F15" s="20"/>
      <c r="G15" s="21"/>
      <c r="H15" s="20"/>
      <c r="I15" s="20"/>
      <c r="J15" s="21"/>
    </row>
    <row r="16" spans="2:10" s="2" customFormat="1" ht="30">
      <c r="B16" s="22">
        <v>90011</v>
      </c>
      <c r="C16" s="23" t="s">
        <v>8</v>
      </c>
      <c r="D16" s="22"/>
      <c r="E16" s="24">
        <f>SUM(E18,E21,E25)</f>
        <v>250000</v>
      </c>
      <c r="F16" s="24">
        <f>SUM(F18,F21,F25)</f>
        <v>94498</v>
      </c>
      <c r="G16" s="25">
        <f>(F16/E16)*100</f>
        <v>37.7992</v>
      </c>
      <c r="H16" s="26">
        <f>SUM(H18:H46)</f>
        <v>389500</v>
      </c>
      <c r="I16" s="26">
        <f>SUM(I18:I46)</f>
        <v>170854</v>
      </c>
      <c r="J16" s="25">
        <f>(I16/H16)*100</f>
        <v>43.86495507060334</v>
      </c>
    </row>
    <row r="17" spans="2:10" s="2" customFormat="1" ht="15">
      <c r="B17" s="16"/>
      <c r="C17" s="27"/>
      <c r="D17" s="16"/>
      <c r="E17" s="19"/>
      <c r="F17" s="20"/>
      <c r="G17" s="20"/>
      <c r="H17" s="20"/>
      <c r="I17" s="20"/>
      <c r="J17" s="21"/>
    </row>
    <row r="18" spans="2:10" s="2" customFormat="1" ht="36.75" customHeight="1">
      <c r="B18" s="16"/>
      <c r="C18" s="27" t="s">
        <v>26</v>
      </c>
      <c r="D18" s="16" t="s">
        <v>22</v>
      </c>
      <c r="E18" s="19">
        <f>SUM(E19)</f>
        <v>20000</v>
      </c>
      <c r="F18" s="19">
        <f>SUM(F19)</f>
        <v>1878</v>
      </c>
      <c r="G18" s="21">
        <f>(F18/E18)*100</f>
        <v>9.39</v>
      </c>
      <c r="H18" s="28"/>
      <c r="I18" s="20"/>
      <c r="J18" s="21"/>
    </row>
    <row r="19" spans="2:10" s="2" customFormat="1" ht="42.75" customHeight="1">
      <c r="B19" s="16"/>
      <c r="C19" s="27" t="s">
        <v>25</v>
      </c>
      <c r="D19" s="16"/>
      <c r="E19" s="19">
        <v>20000</v>
      </c>
      <c r="F19" s="19">
        <v>1878</v>
      </c>
      <c r="G19" s="21">
        <f>(F19/E19)*100</f>
        <v>9.39</v>
      </c>
      <c r="H19" s="28"/>
      <c r="I19" s="20"/>
      <c r="J19" s="21"/>
    </row>
    <row r="20" spans="2:10" s="2" customFormat="1" ht="15">
      <c r="B20" s="16"/>
      <c r="C20" s="16"/>
      <c r="D20" s="16"/>
      <c r="E20" s="19"/>
      <c r="F20" s="19"/>
      <c r="G20" s="21"/>
      <c r="H20" s="28"/>
      <c r="I20" s="20"/>
      <c r="J20" s="21"/>
    </row>
    <row r="21" spans="2:10" s="2" customFormat="1" ht="15">
      <c r="B21" s="16"/>
      <c r="C21" s="16" t="s">
        <v>9</v>
      </c>
      <c r="D21" s="16" t="s">
        <v>23</v>
      </c>
      <c r="E21" s="19">
        <f>SUM(E22:E23)</f>
        <v>230000</v>
      </c>
      <c r="F21" s="19">
        <f>SUM(F22:F23)</f>
        <v>92561</v>
      </c>
      <c r="G21" s="21">
        <f>(F21/E21)*100</f>
        <v>40.243913043478265</v>
      </c>
      <c r="H21" s="28"/>
      <c r="I21" s="20"/>
      <c r="J21" s="21"/>
    </row>
    <row r="22" spans="2:10" s="2" customFormat="1" ht="15">
      <c r="B22" s="16"/>
      <c r="C22" s="16" t="s">
        <v>15</v>
      </c>
      <c r="D22" s="16"/>
      <c r="E22" s="19"/>
      <c r="F22" s="19"/>
      <c r="G22" s="21"/>
      <c r="H22" s="28"/>
      <c r="I22" s="20"/>
      <c r="J22" s="21"/>
    </row>
    <row r="23" spans="2:10" s="2" customFormat="1" ht="45">
      <c r="B23" s="16"/>
      <c r="C23" s="27" t="s">
        <v>24</v>
      </c>
      <c r="D23" s="16"/>
      <c r="E23" s="19">
        <v>230000</v>
      </c>
      <c r="F23" s="19">
        <v>92561</v>
      </c>
      <c r="G23" s="21">
        <f>(F23/E23)*100</f>
        <v>40.243913043478265</v>
      </c>
      <c r="H23" s="28"/>
      <c r="I23" s="20"/>
      <c r="J23" s="21"/>
    </row>
    <row r="24" spans="2:10" s="2" customFormat="1" ht="15">
      <c r="B24" s="16"/>
      <c r="C24" s="27"/>
      <c r="D24" s="16"/>
      <c r="E24" s="19"/>
      <c r="F24" s="19"/>
      <c r="G24" s="21"/>
      <c r="H24" s="28"/>
      <c r="I24" s="20"/>
      <c r="J24" s="21"/>
    </row>
    <row r="25" spans="2:10" s="2" customFormat="1" ht="30">
      <c r="B25" s="16"/>
      <c r="C25" s="27" t="s">
        <v>32</v>
      </c>
      <c r="D25" s="16" t="s">
        <v>33</v>
      </c>
      <c r="E25" s="19">
        <v>0</v>
      </c>
      <c r="F25" s="20">
        <v>59</v>
      </c>
      <c r="G25" s="21"/>
      <c r="H25" s="20"/>
      <c r="I25" s="20"/>
      <c r="J25" s="21"/>
    </row>
    <row r="26" spans="2:10" s="2" customFormat="1" ht="15">
      <c r="B26" s="16"/>
      <c r="C26" s="27"/>
      <c r="D26" s="16"/>
      <c r="E26" s="19"/>
      <c r="F26" s="20"/>
      <c r="G26" s="21"/>
      <c r="H26" s="20"/>
      <c r="I26" s="20"/>
      <c r="J26" s="21"/>
    </row>
    <row r="27" spans="2:10" s="2" customFormat="1" ht="15">
      <c r="B27" s="16"/>
      <c r="C27" s="16"/>
      <c r="D27" s="16"/>
      <c r="E27" s="19"/>
      <c r="F27" s="20"/>
      <c r="G27" s="21"/>
      <c r="H27" s="20"/>
      <c r="I27" s="20"/>
      <c r="J27" s="21"/>
    </row>
    <row r="28" spans="1:10" s="2" customFormat="1" ht="15">
      <c r="A28" s="4"/>
      <c r="B28" s="29"/>
      <c r="C28" s="16" t="s">
        <v>10</v>
      </c>
      <c r="D28" s="16">
        <v>4210</v>
      </c>
      <c r="E28" s="19"/>
      <c r="F28" s="20"/>
      <c r="G28" s="21"/>
      <c r="H28" s="20">
        <v>24000</v>
      </c>
      <c r="I28" s="20">
        <v>20886</v>
      </c>
      <c r="J28" s="21">
        <f>(I28/H28)*100</f>
        <v>87.02499999999999</v>
      </c>
    </row>
    <row r="29" spans="1:10" s="2" customFormat="1" ht="15">
      <c r="A29" s="4"/>
      <c r="B29" s="29"/>
      <c r="C29" s="16"/>
      <c r="D29" s="16"/>
      <c r="E29" s="19"/>
      <c r="F29" s="20"/>
      <c r="G29" s="21"/>
      <c r="H29" s="20"/>
      <c r="I29" s="20"/>
      <c r="J29" s="21"/>
    </row>
    <row r="30" spans="1:10" s="2" customFormat="1" ht="15">
      <c r="A30" s="4"/>
      <c r="B30" s="29"/>
      <c r="C30" s="16" t="s">
        <v>11</v>
      </c>
      <c r="D30" s="16">
        <v>4210</v>
      </c>
      <c r="E30" s="19"/>
      <c r="F30" s="20"/>
      <c r="G30" s="21"/>
      <c r="H30" s="20">
        <v>2500</v>
      </c>
      <c r="I30" s="20">
        <v>1485</v>
      </c>
      <c r="J30" s="21">
        <f>(I30/H30)*100</f>
        <v>59.4</v>
      </c>
    </row>
    <row r="31" spans="1:10" s="2" customFormat="1" ht="15">
      <c r="A31" s="4"/>
      <c r="B31" s="29"/>
      <c r="C31" s="16"/>
      <c r="D31" s="16"/>
      <c r="E31" s="19"/>
      <c r="F31" s="20"/>
      <c r="G31" s="21"/>
      <c r="H31" s="20"/>
      <c r="I31" s="20"/>
      <c r="J31" s="21"/>
    </row>
    <row r="32" spans="1:10" s="2" customFormat="1" ht="30">
      <c r="A32" s="4"/>
      <c r="B32" s="29"/>
      <c r="C32" s="27" t="s">
        <v>37</v>
      </c>
      <c r="D32" s="16">
        <v>4210</v>
      </c>
      <c r="E32" s="19"/>
      <c r="F32" s="20"/>
      <c r="G32" s="21"/>
      <c r="H32" s="20">
        <v>3000</v>
      </c>
      <c r="I32" s="20">
        <v>2987</v>
      </c>
      <c r="J32" s="21">
        <f>(I32/H32)*100</f>
        <v>99.56666666666666</v>
      </c>
    </row>
    <row r="33" spans="1:10" s="2" customFormat="1" ht="15">
      <c r="A33" s="4"/>
      <c r="B33" s="29"/>
      <c r="C33" s="16"/>
      <c r="D33" s="16"/>
      <c r="E33" s="19"/>
      <c r="F33" s="20"/>
      <c r="G33" s="21"/>
      <c r="H33" s="20"/>
      <c r="I33" s="20"/>
      <c r="J33" s="21"/>
    </row>
    <row r="34" spans="1:10" s="2" customFormat="1" ht="60">
      <c r="A34" s="4"/>
      <c r="B34" s="29"/>
      <c r="C34" s="27" t="s">
        <v>27</v>
      </c>
      <c r="D34" s="16">
        <v>4270</v>
      </c>
      <c r="E34" s="19"/>
      <c r="F34" s="20"/>
      <c r="G34" s="21"/>
      <c r="H34" s="20">
        <v>10000</v>
      </c>
      <c r="I34" s="20">
        <v>0</v>
      </c>
      <c r="J34" s="21">
        <f>(I34/H34)*100</f>
        <v>0</v>
      </c>
    </row>
    <row r="35" spans="1:10" s="2" customFormat="1" ht="15">
      <c r="A35" s="4"/>
      <c r="B35" s="29"/>
      <c r="C35" s="27"/>
      <c r="D35" s="16"/>
      <c r="E35" s="19"/>
      <c r="F35" s="20"/>
      <c r="G35" s="21"/>
      <c r="H35" s="20"/>
      <c r="I35" s="20"/>
      <c r="J35" s="21"/>
    </row>
    <row r="36" spans="1:10" s="2" customFormat="1" ht="30">
      <c r="A36" s="4"/>
      <c r="B36" s="29"/>
      <c r="C36" s="27" t="s">
        <v>28</v>
      </c>
      <c r="D36" s="16">
        <v>4300</v>
      </c>
      <c r="E36" s="19"/>
      <c r="F36" s="20"/>
      <c r="G36" s="21"/>
      <c r="H36" s="20">
        <v>20000</v>
      </c>
      <c r="I36" s="20">
        <v>3660</v>
      </c>
      <c r="J36" s="21">
        <f>(I36/H36)*100</f>
        <v>18.3</v>
      </c>
    </row>
    <row r="37" spans="1:10" s="2" customFormat="1" ht="15">
      <c r="A37" s="4"/>
      <c r="B37" s="29"/>
      <c r="C37" s="27"/>
      <c r="D37" s="16"/>
      <c r="E37" s="19"/>
      <c r="F37" s="20"/>
      <c r="G37" s="21"/>
      <c r="H37" s="20"/>
      <c r="I37" s="20"/>
      <c r="J37" s="21"/>
    </row>
    <row r="38" spans="1:10" s="2" customFormat="1" ht="30">
      <c r="A38" s="4"/>
      <c r="B38" s="29"/>
      <c r="C38" s="27" t="s">
        <v>29</v>
      </c>
      <c r="D38" s="16">
        <v>4300</v>
      </c>
      <c r="E38" s="19"/>
      <c r="F38" s="20"/>
      <c r="G38" s="21"/>
      <c r="H38" s="20">
        <v>20000</v>
      </c>
      <c r="I38" s="20">
        <v>0</v>
      </c>
      <c r="J38" s="21">
        <v>0</v>
      </c>
    </row>
    <row r="39" spans="1:10" s="2" customFormat="1" ht="15">
      <c r="A39" s="4"/>
      <c r="B39" s="29"/>
      <c r="C39" s="16"/>
      <c r="D39" s="16"/>
      <c r="E39" s="19"/>
      <c r="F39" s="20"/>
      <c r="G39" s="21"/>
      <c r="H39" s="20"/>
      <c r="I39" s="20"/>
      <c r="J39" s="21"/>
    </row>
    <row r="40" spans="1:10" s="2" customFormat="1" ht="30">
      <c r="A40" s="4"/>
      <c r="B40" s="29"/>
      <c r="C40" s="27" t="s">
        <v>17</v>
      </c>
      <c r="D40" s="30">
        <v>4300</v>
      </c>
      <c r="E40" s="31"/>
      <c r="F40" s="32"/>
      <c r="G40" s="33"/>
      <c r="H40" s="32">
        <v>139500</v>
      </c>
      <c r="I40" s="32">
        <v>107584</v>
      </c>
      <c r="J40" s="33">
        <f>(I40/H40)*100</f>
        <v>77.12114695340502</v>
      </c>
    </row>
    <row r="41" spans="1:10" s="2" customFormat="1" ht="15">
      <c r="A41" s="4"/>
      <c r="B41" s="29"/>
      <c r="C41" s="27"/>
      <c r="D41" s="30"/>
      <c r="E41" s="31"/>
      <c r="F41" s="32"/>
      <c r="G41" s="33"/>
      <c r="H41" s="32"/>
      <c r="I41" s="32"/>
      <c r="J41" s="33"/>
    </row>
    <row r="42" spans="1:10" s="2" customFormat="1" ht="45">
      <c r="A42" s="4"/>
      <c r="B42" s="29"/>
      <c r="C42" s="27" t="s">
        <v>30</v>
      </c>
      <c r="D42" s="30">
        <v>4300</v>
      </c>
      <c r="E42" s="31"/>
      <c r="F42" s="32"/>
      <c r="G42" s="33"/>
      <c r="H42" s="32">
        <v>155000</v>
      </c>
      <c r="I42" s="32">
        <v>22899</v>
      </c>
      <c r="J42" s="33">
        <f>(I42/H42)*100</f>
        <v>14.773548387096774</v>
      </c>
    </row>
    <row r="43" spans="1:10" s="2" customFormat="1" ht="15">
      <c r="A43" s="4"/>
      <c r="B43" s="29"/>
      <c r="C43" s="27"/>
      <c r="D43" s="30"/>
      <c r="E43" s="31"/>
      <c r="F43" s="32"/>
      <c r="G43" s="33"/>
      <c r="H43" s="32"/>
      <c r="I43" s="32"/>
      <c r="J43" s="33"/>
    </row>
    <row r="44" spans="1:10" s="2" customFormat="1" ht="30">
      <c r="A44" s="4"/>
      <c r="B44" s="29"/>
      <c r="C44" s="27" t="s">
        <v>16</v>
      </c>
      <c r="D44" s="30">
        <v>4300</v>
      </c>
      <c r="E44" s="31"/>
      <c r="F44" s="32"/>
      <c r="G44" s="33"/>
      <c r="H44" s="32">
        <v>7500</v>
      </c>
      <c r="I44" s="32">
        <v>5253</v>
      </c>
      <c r="J44" s="33">
        <f>(I44/H44)*100</f>
        <v>70.04</v>
      </c>
    </row>
    <row r="45" spans="1:10" s="2" customFormat="1" ht="15">
      <c r="A45" s="4"/>
      <c r="B45" s="29"/>
      <c r="C45" s="27"/>
      <c r="D45" s="30"/>
      <c r="E45" s="31"/>
      <c r="F45" s="32"/>
      <c r="G45" s="33"/>
      <c r="H45" s="32"/>
      <c r="I45" s="34"/>
      <c r="J45" s="33"/>
    </row>
    <row r="46" spans="1:10" s="2" customFormat="1" ht="30">
      <c r="A46" s="4"/>
      <c r="B46" s="29"/>
      <c r="C46" s="27" t="s">
        <v>31</v>
      </c>
      <c r="D46" s="30">
        <v>4300</v>
      </c>
      <c r="E46" s="31"/>
      <c r="F46" s="32"/>
      <c r="G46" s="33"/>
      <c r="H46" s="32">
        <v>8000</v>
      </c>
      <c r="I46" s="34">
        <v>6100</v>
      </c>
      <c r="J46" s="33">
        <f>(I46/H46)*100</f>
        <v>76.25</v>
      </c>
    </row>
    <row r="47" spans="1:10" s="2" customFormat="1" ht="15.75" thickBot="1">
      <c r="A47" s="4"/>
      <c r="B47" s="29"/>
      <c r="C47" s="27"/>
      <c r="D47" s="30"/>
      <c r="E47" s="31"/>
      <c r="F47" s="32"/>
      <c r="G47" s="33"/>
      <c r="H47" s="32"/>
      <c r="I47" s="7"/>
      <c r="J47" s="33"/>
    </row>
    <row r="48" spans="2:10" s="2" customFormat="1" ht="15">
      <c r="B48" s="35"/>
      <c r="C48" s="35"/>
      <c r="D48" s="35"/>
      <c r="E48" s="36"/>
      <c r="F48" s="37"/>
      <c r="G48" s="38"/>
      <c r="H48" s="39"/>
      <c r="I48" s="36"/>
      <c r="J48" s="38"/>
    </row>
    <row r="49" spans="2:10" s="2" customFormat="1" ht="15.75">
      <c r="B49" s="11"/>
      <c r="C49" s="40" t="s">
        <v>13</v>
      </c>
      <c r="D49" s="40"/>
      <c r="E49" s="41">
        <f>SUM(E14)</f>
        <v>250000</v>
      </c>
      <c r="F49" s="42">
        <f>SUM(F14)</f>
        <v>94498</v>
      </c>
      <c r="G49" s="43">
        <f>(F49/E49)*100</f>
        <v>37.7992</v>
      </c>
      <c r="H49" s="44">
        <f>SUM(H28:H47)</f>
        <v>389500</v>
      </c>
      <c r="I49" s="41">
        <f>SUM(I28:I47)</f>
        <v>170854</v>
      </c>
      <c r="J49" s="43">
        <f>(I49/H49)*100</f>
        <v>43.86495507060334</v>
      </c>
    </row>
    <row r="50" spans="2:10" s="2" customFormat="1" ht="15.75" thickBot="1">
      <c r="B50" s="45"/>
      <c r="C50" s="45"/>
      <c r="D50" s="45"/>
      <c r="E50" s="46"/>
      <c r="F50" s="47"/>
      <c r="G50" s="48"/>
      <c r="H50" s="49"/>
      <c r="I50" s="46"/>
      <c r="J50" s="48"/>
    </row>
    <row r="51" spans="6:10" s="2" customFormat="1" ht="11.25">
      <c r="F51" s="5"/>
      <c r="G51" s="6"/>
      <c r="J51" s="6"/>
    </row>
    <row r="52" spans="7:10" s="2" customFormat="1" ht="11.25">
      <c r="G52" s="6"/>
      <c r="J52" s="6"/>
    </row>
    <row r="53" spans="7:10" s="2" customFormat="1" ht="11.25">
      <c r="G53" s="6"/>
      <c r="J53" s="6"/>
    </row>
    <row r="54" spans="7:10" s="2" customFormat="1" ht="11.25">
      <c r="G54" s="6"/>
      <c r="J54" s="6"/>
    </row>
    <row r="55" spans="7:10" ht="12.75">
      <c r="G55" s="1"/>
      <c r="J55" s="1"/>
    </row>
    <row r="56" spans="7:10" ht="12.75">
      <c r="G56" s="1"/>
      <c r="J56" s="1"/>
    </row>
    <row r="57" spans="7:10" ht="12.75">
      <c r="G57" s="1"/>
      <c r="J57" s="1"/>
    </row>
    <row r="58" spans="7:10" ht="12.75">
      <c r="G58" s="1"/>
      <c r="J58" s="1"/>
    </row>
    <row r="59" spans="7:10" ht="12.75">
      <c r="G59" s="1"/>
      <c r="J59" s="1"/>
    </row>
    <row r="60" spans="7:10" ht="12.75">
      <c r="G60" s="1"/>
      <c r="J60" s="1"/>
    </row>
    <row r="61" spans="7:10" ht="12.75">
      <c r="G61" s="1"/>
      <c r="J61" s="1"/>
    </row>
    <row r="62" spans="7:10" ht="12.75">
      <c r="G62" s="1"/>
      <c r="J62" s="1"/>
    </row>
    <row r="63" spans="7:10" ht="12.75">
      <c r="G63" s="1"/>
      <c r="J63" s="1"/>
    </row>
    <row r="64" spans="7:10" ht="12.75">
      <c r="G64" s="1"/>
      <c r="J64" s="1"/>
    </row>
    <row r="65" spans="7:10" ht="12.75">
      <c r="G65" s="1"/>
      <c r="J65" s="1"/>
    </row>
    <row r="66" spans="7:10" ht="12.75">
      <c r="G66" s="1"/>
      <c r="J66" s="1"/>
    </row>
    <row r="67" spans="7:10" ht="12.75">
      <c r="G67" s="1"/>
      <c r="J67" s="1"/>
    </row>
    <row r="68" spans="7:10" ht="12.75">
      <c r="G68" s="1"/>
      <c r="J68" s="1"/>
    </row>
    <row r="69" ht="12.75">
      <c r="J69" s="1"/>
    </row>
    <row r="70" ht="12.75">
      <c r="J70" s="1"/>
    </row>
    <row r="71" ht="12.75">
      <c r="J71" s="1"/>
    </row>
    <row r="72" ht="12.75">
      <c r="J72" s="1"/>
    </row>
    <row r="73" ht="12.75">
      <c r="J73" s="1"/>
    </row>
    <row r="74" ht="12.75">
      <c r="J74" s="1"/>
    </row>
    <row r="75" ht="12.75">
      <c r="J75" s="1"/>
    </row>
    <row r="76" ht="12.75">
      <c r="J76" s="1"/>
    </row>
    <row r="77" ht="12.75">
      <c r="J77" s="1"/>
    </row>
    <row r="78" ht="12.75">
      <c r="J78" s="1"/>
    </row>
    <row r="79" ht="12.75">
      <c r="J79" s="1"/>
    </row>
    <row r="80" ht="12.75">
      <c r="J80" s="1"/>
    </row>
  </sheetData>
  <mergeCells count="5">
    <mergeCell ref="H9:J9"/>
    <mergeCell ref="B9:B12"/>
    <mergeCell ref="C9:C12"/>
    <mergeCell ref="D9:D12"/>
    <mergeCell ref="E9:G9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umb</cp:lastModifiedBy>
  <cp:lastPrinted>2005-03-30T12:58:23Z</cp:lastPrinted>
  <dcterms:created xsi:type="dcterms:W3CDTF">2000-11-10T09:26:08Z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