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<sst xmlns="http://schemas.openxmlformats.org/spreadsheetml/2006/main" count="126" uniqueCount="66">
  <si>
    <t>Lp.</t>
  </si>
  <si>
    <t>Dział</t>
  </si>
  <si>
    <t>Rozdział</t>
  </si>
  <si>
    <t>Plan wydatków inwestycyjnych na 2005 rok</t>
  </si>
  <si>
    <t>Nazwa zadania inwestycyjnego</t>
  </si>
  <si>
    <t>Wartość kosztorysowa</t>
  </si>
  <si>
    <t>Źródła finansowania</t>
  </si>
  <si>
    <t>Uwagi</t>
  </si>
  <si>
    <t>środki własne gminy</t>
  </si>
  <si>
    <t>kredyt/pożyczka</t>
  </si>
  <si>
    <t>inne</t>
  </si>
  <si>
    <t>1.</t>
  </si>
  <si>
    <t>Stworzenie mieszkania schronienia dla ofiar przemocy w rodzinie</t>
  </si>
  <si>
    <t>2.</t>
  </si>
  <si>
    <t>Przebudowa skrzyżowania drogi krajowej nr 39 z drogą powiatową nr 1741O oraz drogi gminnej nr 102141O na " małe rondo"</t>
  </si>
  <si>
    <t>Planowane wydatki na 2005 rok</t>
  </si>
  <si>
    <t>Budowa ulicy Jaśminowej</t>
  </si>
  <si>
    <t>3.</t>
  </si>
  <si>
    <t>Budowa ulic Kotlarska-Rzemieślnicza</t>
  </si>
  <si>
    <t>4.</t>
  </si>
  <si>
    <t>Modernizacja układu komunikacyjnego na Osiedlu Szare Koszary w Brzegu ul. Żeromskiego</t>
  </si>
  <si>
    <t>5.</t>
  </si>
  <si>
    <t>Modernizacja układu komunikacyjnego na Osiedlu Szare Koszary w Brzegu ul. Kościuszki</t>
  </si>
  <si>
    <t>6.</t>
  </si>
  <si>
    <t>Przebudowa nawierzchni jezdni i chodników ul. Reja</t>
  </si>
  <si>
    <t>7.</t>
  </si>
  <si>
    <t>Budowa układu komunikacyjnego wraz z kompleksowym uzbrojeniem terenu wokół ulic Wrocławska-Partyzantów-Robotnicza-Wileńska-Kwiatowa-Liliowa</t>
  </si>
  <si>
    <t>Razem:</t>
  </si>
  <si>
    <t>Remont budynku przy ulicy Piastowskiej 34</t>
  </si>
  <si>
    <t>Rewitalizacja budynków mieszkalnych</t>
  </si>
  <si>
    <t>Adaptacja i budowa budynku z mieszkaniami socjalnymi</t>
  </si>
  <si>
    <t>Termomodernizacja budynków Ratusza i Urzędu Miasta</t>
  </si>
  <si>
    <t>Komputeryzacja Urzędu Miejskiego</t>
  </si>
  <si>
    <t>Remont plafonu w Sali Rajców Ratusza Miejskiego</t>
  </si>
  <si>
    <t>Stworzenie systemu monitoringu miasta Brzeg dla poprawy bezpieczeństwa mieszkańców</t>
  </si>
  <si>
    <t>Termomodernizacja budynków szkół podstawowych Nr 1,5,8</t>
  </si>
  <si>
    <t>Budowa hali sportowej PSzP Nr 3</t>
  </si>
  <si>
    <t>Termomodernizacja budynków  Przedszkoli Nr 1,3,4,5,6,7,11</t>
  </si>
  <si>
    <t>Termomodernizacja budynków Gimnazjów Nr 1,3 oraz Zespołu Szkół Nr 1</t>
  </si>
  <si>
    <t>Wdrożenie informatycznego systemu zarządzania oświatą</t>
  </si>
  <si>
    <t>Termomodernizacja budynku Żłobka Miejskiego</t>
  </si>
  <si>
    <t>Komputeryzacja MOPS</t>
  </si>
  <si>
    <t>Modernizacja miejskiego oświetlenia ulicznego</t>
  </si>
  <si>
    <t>Uzbrojenie terenu pod budownictwo jednorodzinne w rejonie osiedla Sikorskiego</t>
  </si>
  <si>
    <t>Budowa szaletu miejskiego</t>
  </si>
  <si>
    <t>Realizacja Programu Rewitalizacji Terenów Zieleni Miejskiej</t>
  </si>
  <si>
    <t>Oczyszczanie ścieków w Brzegu</t>
  </si>
  <si>
    <t>Fundusz Spójności</t>
  </si>
  <si>
    <t>Termomodernizacja budynku BCK</t>
  </si>
  <si>
    <t>Termomodernizacja budynku MBP</t>
  </si>
  <si>
    <t>Remont zabytkowych figur pomników i budowli</t>
  </si>
  <si>
    <t>Budowa placu do jazdy na rolkach SKATEPARK</t>
  </si>
  <si>
    <t>Modernizacja obiektu odkrytego basenu miejskiego</t>
  </si>
  <si>
    <t>Modernizacja elektronicznego systemu obsługi klienta i kontroli dostępu do obiektu krytej pływalni</t>
  </si>
  <si>
    <t>Zakup i instalacja urządzeń do ochrony technicznej obiektu krytej pływalni</t>
  </si>
  <si>
    <t>Ogółem:</t>
  </si>
  <si>
    <t xml:space="preserve">wydatki z Gminnego Funduszu Ochrony Środowiska </t>
  </si>
  <si>
    <t>Zakup zmywarki - wyparzacza</t>
  </si>
  <si>
    <t>Komputeryzacja ZBM</t>
  </si>
  <si>
    <t>WYDATKI MAJĄTKOWE</t>
  </si>
  <si>
    <t xml:space="preserve">POZOSTAŁE WYDATKI MAJĄTKOWE </t>
  </si>
  <si>
    <t xml:space="preserve">Nazwa zadania </t>
  </si>
  <si>
    <t>Podwyższenie udziałów w Brzeskim Towarzystwie Budownictwa Społecznego Sp. z o.o. w Brzegu</t>
  </si>
  <si>
    <t>udział miasta w zadaniu"Inkubator przedsiębiorczości"</t>
  </si>
  <si>
    <t xml:space="preserve"> - w tym dotacja Powiatu Brzeg</t>
  </si>
  <si>
    <t>Załącznik do Uchwały Nr XXXVII/281/05                                   Rady Miejskiej w Brzegu z dnia 29.04.2005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</si>
</sst>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u val="singleAccounting"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1" fontId="2" fillId="0" borderId="1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41" fontId="2" fillId="0" borderId="1" xfId="0" applyNumberFormat="1" applyFon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41" fontId="2" fillId="0" borderId="2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0" fontId="3" fillId="0" borderId="3" xfId="0" applyFont="1" applyBorder="1" applyAlignment="1">
      <alignment/>
    </xf>
    <xf numFmtId="41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41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41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41" fontId="0" fillId="0" borderId="3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41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4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1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41" fontId="0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41" fontId="0" fillId="0" borderId="3" xfId="0" applyNumberFormat="1" applyBorder="1" applyAlignment="1">
      <alignment/>
    </xf>
    <xf numFmtId="41" fontId="4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7" fillId="0" borderId="1" xfId="0" applyFont="1" applyBorder="1" applyAlignment="1">
      <alignment/>
    </xf>
    <xf numFmtId="41" fontId="8" fillId="0" borderId="1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4" fillId="0" borderId="5" xfId="0" applyNumberFormat="1" applyFont="1" applyBorder="1" applyAlignment="1">
      <alignment/>
    </xf>
    <xf numFmtId="0" fontId="5" fillId="0" borderId="9" xfId="0" applyFont="1" applyBorder="1" applyAlignment="1">
      <alignment/>
    </xf>
    <xf numFmtId="41" fontId="5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1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 wrapText="1"/>
    </xf>
    <xf numFmtId="41" fontId="0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41" fontId="4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41" fontId="2" fillId="0" borderId="12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1" fontId="9" fillId="0" borderId="9" xfId="0" applyNumberFormat="1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41" fontId="2" fillId="0" borderId="15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41" fontId="4" fillId="0" borderId="16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41" fontId="2" fillId="0" borderId="15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41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indent="15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view="pageBreakPreview" zoomScale="80" zoomScaleSheetLayoutView="80" workbookViewId="0" topLeftCell="C55">
      <selection activeCell="L54" sqref="L54"/>
    </sheetView>
  </sheetViews>
  <sheetFormatPr defaultColWidth="9.140625" defaultRowHeight="12.75"/>
  <cols>
    <col min="1" max="1" width="8.8515625" style="0" customWidth="1"/>
    <col min="2" max="2" width="6.57421875" style="0" customWidth="1"/>
    <col min="3" max="3" width="10.140625" style="0" customWidth="1"/>
    <col min="4" max="4" width="26.421875" style="0" customWidth="1"/>
    <col min="5" max="5" width="16.7109375" style="0" customWidth="1"/>
    <col min="6" max="6" width="15.57421875" style="0" customWidth="1"/>
    <col min="7" max="7" width="14.421875" style="0" customWidth="1"/>
    <col min="8" max="8" width="15.57421875" style="0" customWidth="1"/>
    <col min="9" max="9" width="16.140625" style="0" customWidth="1"/>
    <col min="10" max="10" width="12.7109375" style="0" customWidth="1"/>
  </cols>
  <sheetData>
    <row r="2" spans="1:10" ht="18">
      <c r="A2" s="96" t="s">
        <v>59</v>
      </c>
      <c r="B2" s="96"/>
      <c r="C2" s="96"/>
      <c r="D2" s="96"/>
      <c r="E2" s="96"/>
      <c r="F2" s="96"/>
      <c r="G2" s="96"/>
      <c r="H2" s="97" t="s">
        <v>65</v>
      </c>
      <c r="I2" s="97"/>
      <c r="J2" s="97"/>
    </row>
    <row r="3" spans="8:10" ht="12.75">
      <c r="H3" s="97"/>
      <c r="I3" s="97"/>
      <c r="J3" s="97"/>
    </row>
    <row r="5" spans="1:10" ht="18">
      <c r="A5" s="98" t="s">
        <v>3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ht="26.25" customHeight="1">
      <c r="A6" s="94" t="s">
        <v>0</v>
      </c>
      <c r="B6" s="94" t="s">
        <v>1</v>
      </c>
      <c r="C6" s="94" t="s">
        <v>2</v>
      </c>
      <c r="D6" s="95" t="s">
        <v>4</v>
      </c>
      <c r="E6" s="95" t="s">
        <v>5</v>
      </c>
      <c r="F6" s="95" t="s">
        <v>15</v>
      </c>
      <c r="G6" s="94" t="s">
        <v>6</v>
      </c>
      <c r="H6" s="94"/>
      <c r="I6" s="94"/>
      <c r="J6" s="94" t="s">
        <v>7</v>
      </c>
    </row>
    <row r="7" spans="1:10" ht="40.5" customHeight="1">
      <c r="A7" s="94"/>
      <c r="B7" s="94"/>
      <c r="C7" s="94"/>
      <c r="D7" s="95"/>
      <c r="E7" s="95"/>
      <c r="F7" s="95"/>
      <c r="G7" s="12" t="s">
        <v>8</v>
      </c>
      <c r="H7" s="12" t="s">
        <v>9</v>
      </c>
      <c r="I7" s="13" t="s">
        <v>10</v>
      </c>
      <c r="J7" s="94"/>
    </row>
    <row r="8" spans="1:10" ht="68.25" customHeight="1">
      <c r="A8" s="90" t="s">
        <v>11</v>
      </c>
      <c r="B8" s="92">
        <v>600</v>
      </c>
      <c r="C8" s="92">
        <v>60016</v>
      </c>
      <c r="D8" s="2" t="s">
        <v>14</v>
      </c>
      <c r="E8" s="3">
        <v>3000000</v>
      </c>
      <c r="F8" s="4">
        <v>1000000</v>
      </c>
      <c r="G8" s="4">
        <v>500000</v>
      </c>
      <c r="H8" s="4"/>
      <c r="I8" s="4">
        <v>500000</v>
      </c>
      <c r="J8" s="1"/>
    </row>
    <row r="9" spans="1:10" ht="12.75">
      <c r="A9" s="91"/>
      <c r="B9" s="93"/>
      <c r="C9" s="93"/>
      <c r="D9" s="1" t="s">
        <v>64</v>
      </c>
      <c r="E9" s="4"/>
      <c r="F9" s="4"/>
      <c r="G9" s="4"/>
      <c r="H9" s="4"/>
      <c r="I9" s="4">
        <v>500000</v>
      </c>
      <c r="J9" s="1"/>
    </row>
    <row r="10" spans="1:10" ht="32.25" customHeight="1">
      <c r="A10" s="1" t="s">
        <v>13</v>
      </c>
      <c r="B10" s="1">
        <v>600</v>
      </c>
      <c r="C10" s="1">
        <v>60016</v>
      </c>
      <c r="D10" s="1" t="s">
        <v>16</v>
      </c>
      <c r="E10" s="5">
        <v>480000</v>
      </c>
      <c r="F10" s="6">
        <v>480000</v>
      </c>
      <c r="G10" s="4">
        <v>480000</v>
      </c>
      <c r="H10" s="4"/>
      <c r="I10" s="4"/>
      <c r="J10" s="1"/>
    </row>
    <row r="11" spans="1:10" ht="37.5" customHeight="1">
      <c r="A11" s="1" t="s">
        <v>17</v>
      </c>
      <c r="B11" s="1">
        <v>600</v>
      </c>
      <c r="C11" s="1">
        <v>60016</v>
      </c>
      <c r="D11" s="2" t="s">
        <v>18</v>
      </c>
      <c r="E11" s="3">
        <v>395000</v>
      </c>
      <c r="F11" s="4">
        <v>395000</v>
      </c>
      <c r="G11" s="4">
        <v>395000</v>
      </c>
      <c r="H11" s="1"/>
      <c r="I11" s="1"/>
      <c r="J11" s="1"/>
    </row>
    <row r="12" spans="1:10" ht="54.75" customHeight="1">
      <c r="A12" s="1" t="s">
        <v>19</v>
      </c>
      <c r="B12" s="1">
        <v>600</v>
      </c>
      <c r="C12" s="1">
        <v>60016</v>
      </c>
      <c r="D12" s="2" t="s">
        <v>20</v>
      </c>
      <c r="E12" s="3">
        <v>612000</v>
      </c>
      <c r="F12" s="4">
        <v>126000</v>
      </c>
      <c r="G12" s="4">
        <v>126000</v>
      </c>
      <c r="H12" s="1"/>
      <c r="I12" s="1"/>
      <c r="J12" s="1"/>
    </row>
    <row r="13" spans="1:10" ht="54.75" customHeight="1">
      <c r="A13" s="1" t="s">
        <v>21</v>
      </c>
      <c r="B13" s="1">
        <v>600</v>
      </c>
      <c r="C13" s="1">
        <v>60016</v>
      </c>
      <c r="D13" s="2" t="s">
        <v>22</v>
      </c>
      <c r="E13" s="3">
        <v>373000</v>
      </c>
      <c r="F13" s="4">
        <v>214000</v>
      </c>
      <c r="G13" s="4">
        <v>214000</v>
      </c>
      <c r="H13" s="1"/>
      <c r="I13" s="1"/>
      <c r="J13" s="1"/>
    </row>
    <row r="14" spans="1:10" ht="45" customHeight="1">
      <c r="A14" s="1" t="s">
        <v>23</v>
      </c>
      <c r="B14" s="1">
        <v>600</v>
      </c>
      <c r="C14" s="1">
        <v>60016</v>
      </c>
      <c r="D14" s="2" t="s">
        <v>24</v>
      </c>
      <c r="E14" s="3">
        <v>1330000</v>
      </c>
      <c r="F14" s="4">
        <v>330000</v>
      </c>
      <c r="G14" s="4">
        <v>330000</v>
      </c>
      <c r="H14" s="1"/>
      <c r="I14" s="1"/>
      <c r="J14" s="1"/>
    </row>
    <row r="15" spans="1:10" ht="84" customHeight="1" thickBot="1">
      <c r="A15" s="14" t="s">
        <v>25</v>
      </c>
      <c r="B15" s="14">
        <v>600</v>
      </c>
      <c r="C15" s="14">
        <v>60016</v>
      </c>
      <c r="D15" s="15" t="s">
        <v>26</v>
      </c>
      <c r="E15" s="16">
        <v>750000</v>
      </c>
      <c r="F15" s="17">
        <v>95100</v>
      </c>
      <c r="G15" s="17">
        <v>95100</v>
      </c>
      <c r="H15" s="14"/>
      <c r="I15" s="14"/>
      <c r="J15" s="14"/>
    </row>
    <row r="16" spans="1:10" ht="36" customHeight="1" thickBot="1">
      <c r="A16" s="21" t="s">
        <v>27</v>
      </c>
      <c r="B16" s="22">
        <v>600</v>
      </c>
      <c r="C16" s="22">
        <v>60016</v>
      </c>
      <c r="D16" s="22"/>
      <c r="E16" s="23">
        <f>SUM(E8:E15)</f>
        <v>6940000</v>
      </c>
      <c r="F16" s="23">
        <f>SUM(F8:F15)</f>
        <v>2640100</v>
      </c>
      <c r="G16" s="23">
        <f>SUM(G8:G15)</f>
        <v>2140100</v>
      </c>
      <c r="H16" s="22"/>
      <c r="I16" s="23"/>
      <c r="J16" s="24"/>
    </row>
    <row r="17" spans="1:10" ht="36" customHeight="1">
      <c r="A17" s="61"/>
      <c r="B17" s="61"/>
      <c r="C17" s="61"/>
      <c r="D17" s="61"/>
      <c r="E17" s="62"/>
      <c r="F17" s="62"/>
      <c r="G17" s="62"/>
      <c r="H17" s="61"/>
      <c r="I17" s="62"/>
      <c r="J17" s="76"/>
    </row>
    <row r="18" spans="1:10" ht="36" customHeight="1" thickBot="1">
      <c r="A18" s="54" t="s">
        <v>11</v>
      </c>
      <c r="B18" s="54">
        <v>700</v>
      </c>
      <c r="C18" s="54">
        <v>70001</v>
      </c>
      <c r="D18" s="54" t="s">
        <v>58</v>
      </c>
      <c r="E18" s="55">
        <v>50000</v>
      </c>
      <c r="F18" s="55">
        <v>50000</v>
      </c>
      <c r="G18" s="55">
        <v>50000</v>
      </c>
      <c r="H18" s="56"/>
      <c r="I18" s="57"/>
      <c r="J18" s="58"/>
    </row>
    <row r="19" spans="1:10" ht="36" customHeight="1" thickBot="1">
      <c r="A19" s="21" t="s">
        <v>27</v>
      </c>
      <c r="B19" s="22">
        <v>700</v>
      </c>
      <c r="C19" s="22">
        <v>70001</v>
      </c>
      <c r="D19" s="22"/>
      <c r="E19" s="23">
        <f>SUM(E18)</f>
        <v>50000</v>
      </c>
      <c r="F19" s="23">
        <f>SUM(F18)</f>
        <v>50000</v>
      </c>
      <c r="G19" s="23">
        <f>SUM(G18)</f>
        <v>50000</v>
      </c>
      <c r="H19" s="22"/>
      <c r="I19" s="23"/>
      <c r="J19" s="36"/>
    </row>
    <row r="20" spans="1:10" ht="36" customHeight="1">
      <c r="A20" s="18"/>
      <c r="B20" s="18"/>
      <c r="C20" s="18"/>
      <c r="D20" s="18"/>
      <c r="E20" s="19"/>
      <c r="F20" s="19"/>
      <c r="G20" s="19"/>
      <c r="H20" s="18"/>
      <c r="I20" s="19"/>
      <c r="J20" s="20"/>
    </row>
    <row r="21" spans="1:10" ht="36" customHeight="1">
      <c r="A21" s="8" t="s">
        <v>11</v>
      </c>
      <c r="B21" s="8">
        <v>700</v>
      </c>
      <c r="C21" s="8">
        <v>70095</v>
      </c>
      <c r="D21" s="9" t="s">
        <v>28</v>
      </c>
      <c r="E21" s="10">
        <v>1500000</v>
      </c>
      <c r="F21" s="10">
        <v>333212</v>
      </c>
      <c r="G21" s="10">
        <v>333212</v>
      </c>
      <c r="H21" s="8"/>
      <c r="I21" s="10"/>
      <c r="J21" s="1"/>
    </row>
    <row r="22" spans="1:10" ht="36" customHeight="1">
      <c r="A22" s="8" t="s">
        <v>13</v>
      </c>
      <c r="B22" s="8">
        <v>700</v>
      </c>
      <c r="C22" s="8">
        <v>70095</v>
      </c>
      <c r="D22" s="9" t="s">
        <v>29</v>
      </c>
      <c r="E22" s="10">
        <v>1000000</v>
      </c>
      <c r="F22" s="10">
        <v>100000</v>
      </c>
      <c r="G22" s="10">
        <v>100000</v>
      </c>
      <c r="H22" s="8"/>
      <c r="I22" s="10"/>
      <c r="J22" s="1"/>
    </row>
    <row r="23" spans="1:10" ht="36" customHeight="1" thickBot="1">
      <c r="A23" s="25" t="s">
        <v>17</v>
      </c>
      <c r="B23" s="25">
        <v>700</v>
      </c>
      <c r="C23" s="25">
        <v>70095</v>
      </c>
      <c r="D23" s="26" t="s">
        <v>30</v>
      </c>
      <c r="E23" s="27">
        <v>4000000</v>
      </c>
      <c r="F23" s="27">
        <v>881000</v>
      </c>
      <c r="G23" s="27">
        <v>881000</v>
      </c>
      <c r="H23" s="25"/>
      <c r="I23" s="27"/>
      <c r="J23" s="14"/>
    </row>
    <row r="24" spans="1:10" ht="36" customHeight="1" thickBot="1">
      <c r="A24" s="21" t="s">
        <v>27</v>
      </c>
      <c r="B24" s="22">
        <v>700</v>
      </c>
      <c r="C24" s="22">
        <v>70095</v>
      </c>
      <c r="D24" s="31"/>
      <c r="E24" s="23">
        <f>SUM(E21:E23)</f>
        <v>6500000</v>
      </c>
      <c r="F24" s="23">
        <f>SUM(F21:F23)</f>
        <v>1314212</v>
      </c>
      <c r="G24" s="23">
        <f>SUM(G21:G23)</f>
        <v>1314212</v>
      </c>
      <c r="H24" s="22"/>
      <c r="I24" s="23"/>
      <c r="J24" s="24"/>
    </row>
    <row r="25" spans="1:10" ht="36" customHeight="1">
      <c r="A25" s="28"/>
      <c r="B25" s="28"/>
      <c r="C25" s="28"/>
      <c r="D25" s="29"/>
      <c r="E25" s="30"/>
      <c r="F25" s="30"/>
      <c r="G25" s="30"/>
      <c r="H25" s="28"/>
      <c r="I25" s="30"/>
      <c r="J25" s="20"/>
    </row>
    <row r="26" spans="1:10" ht="36" customHeight="1">
      <c r="A26" s="8" t="s">
        <v>11</v>
      </c>
      <c r="B26" s="8">
        <v>750</v>
      </c>
      <c r="C26" s="8">
        <v>75023</v>
      </c>
      <c r="D26" s="2" t="s">
        <v>31</v>
      </c>
      <c r="E26" s="3">
        <v>2100000</v>
      </c>
      <c r="F26" s="10">
        <v>2100000</v>
      </c>
      <c r="G26" s="10">
        <v>210000</v>
      </c>
      <c r="H26" s="10">
        <v>1890000</v>
      </c>
      <c r="I26" s="10"/>
      <c r="J26" s="1"/>
    </row>
    <row r="27" spans="1:10" ht="29.25" customHeight="1">
      <c r="A27" s="8" t="s">
        <v>13</v>
      </c>
      <c r="B27" s="8">
        <v>750</v>
      </c>
      <c r="C27" s="8">
        <v>75023</v>
      </c>
      <c r="D27" s="2" t="s">
        <v>32</v>
      </c>
      <c r="E27" s="3">
        <v>636000</v>
      </c>
      <c r="F27" s="10">
        <v>186000</v>
      </c>
      <c r="G27" s="10">
        <v>186000</v>
      </c>
      <c r="H27" s="8"/>
      <c r="I27" s="10"/>
      <c r="J27" s="1"/>
    </row>
    <row r="28" spans="1:10" ht="29.25" customHeight="1" thickBot="1">
      <c r="A28" s="25" t="s">
        <v>17</v>
      </c>
      <c r="B28" s="25">
        <v>750</v>
      </c>
      <c r="C28" s="25">
        <v>75023</v>
      </c>
      <c r="D28" s="32" t="s">
        <v>33</v>
      </c>
      <c r="E28" s="16">
        <v>60000</v>
      </c>
      <c r="F28" s="27">
        <v>60000</v>
      </c>
      <c r="G28" s="27">
        <v>60000</v>
      </c>
      <c r="H28" s="25"/>
      <c r="I28" s="27"/>
      <c r="J28" s="14"/>
    </row>
    <row r="29" spans="1:10" ht="36" customHeight="1" thickBot="1">
      <c r="A29" s="21" t="s">
        <v>27</v>
      </c>
      <c r="B29" s="22">
        <v>750</v>
      </c>
      <c r="C29" s="22">
        <v>75023</v>
      </c>
      <c r="D29" s="31"/>
      <c r="E29" s="23">
        <f>SUM(E26:E28)</f>
        <v>2796000</v>
      </c>
      <c r="F29" s="23">
        <f>SUM(F26:F28)</f>
        <v>2346000</v>
      </c>
      <c r="G29" s="23">
        <f>SUM(G26:G28)</f>
        <v>456000</v>
      </c>
      <c r="H29" s="23">
        <f>SUM(H26:H27)</f>
        <v>1890000</v>
      </c>
      <c r="I29" s="23"/>
      <c r="J29" s="36"/>
    </row>
    <row r="30" spans="1:10" ht="23.25" customHeight="1">
      <c r="A30" s="28"/>
      <c r="B30" s="28"/>
      <c r="C30" s="28"/>
      <c r="D30" s="33"/>
      <c r="E30" s="30"/>
      <c r="F30" s="30"/>
      <c r="G30" s="30"/>
      <c r="H30" s="30"/>
      <c r="I30" s="34"/>
      <c r="J30" s="35"/>
    </row>
    <row r="31" spans="1:10" ht="57.75" customHeight="1" thickBot="1">
      <c r="A31" s="25" t="s">
        <v>11</v>
      </c>
      <c r="B31" s="25">
        <v>754</v>
      </c>
      <c r="C31" s="25">
        <v>75416</v>
      </c>
      <c r="D31" s="32" t="s">
        <v>34</v>
      </c>
      <c r="E31" s="16">
        <v>800000</v>
      </c>
      <c r="F31" s="27">
        <v>100000</v>
      </c>
      <c r="G31" s="27">
        <v>100000</v>
      </c>
      <c r="H31" s="27"/>
      <c r="I31" s="37"/>
      <c r="J31" s="38"/>
    </row>
    <row r="32" spans="1:10" ht="36" customHeight="1" thickBot="1">
      <c r="A32" s="21" t="s">
        <v>27</v>
      </c>
      <c r="B32" s="22">
        <v>754</v>
      </c>
      <c r="C32" s="22">
        <v>75416</v>
      </c>
      <c r="D32" s="31"/>
      <c r="E32" s="23">
        <f>SUM(E31)</f>
        <v>800000</v>
      </c>
      <c r="F32" s="23">
        <f>SUM(F31)</f>
        <v>100000</v>
      </c>
      <c r="G32" s="23">
        <f>SUM(G31)</f>
        <v>100000</v>
      </c>
      <c r="H32" s="39"/>
      <c r="I32" s="23"/>
      <c r="J32" s="36"/>
    </row>
    <row r="33" spans="1:10" ht="36" customHeight="1">
      <c r="A33" s="28"/>
      <c r="B33" s="28"/>
      <c r="C33" s="28"/>
      <c r="D33" s="33"/>
      <c r="E33" s="30"/>
      <c r="F33" s="30"/>
      <c r="G33" s="30"/>
      <c r="H33" s="30"/>
      <c r="I33" s="30"/>
      <c r="J33" s="35"/>
    </row>
    <row r="34" spans="1:10" ht="36" customHeight="1">
      <c r="A34" s="8" t="s">
        <v>11</v>
      </c>
      <c r="B34" s="8">
        <v>801</v>
      </c>
      <c r="C34" s="8">
        <v>80101</v>
      </c>
      <c r="D34" s="11" t="s">
        <v>35</v>
      </c>
      <c r="E34" s="3">
        <v>1165000</v>
      </c>
      <c r="F34" s="10">
        <v>1165000</v>
      </c>
      <c r="G34" s="10">
        <v>116500</v>
      </c>
      <c r="H34" s="10">
        <v>1048500</v>
      </c>
      <c r="I34" s="10"/>
      <c r="J34" s="7"/>
    </row>
    <row r="35" spans="1:10" ht="30.75" customHeight="1" thickBot="1">
      <c r="A35" s="25" t="s">
        <v>13</v>
      </c>
      <c r="B35" s="25">
        <v>801</v>
      </c>
      <c r="C35" s="25">
        <v>80101</v>
      </c>
      <c r="D35" s="32" t="s">
        <v>36</v>
      </c>
      <c r="E35" s="16">
        <v>5500000</v>
      </c>
      <c r="F35" s="27">
        <v>500000</v>
      </c>
      <c r="G35" s="27">
        <v>500000</v>
      </c>
      <c r="H35" s="27"/>
      <c r="I35" s="27"/>
      <c r="J35" s="38"/>
    </row>
    <row r="36" spans="1:10" ht="30.75" customHeight="1" thickBot="1">
      <c r="A36" s="21" t="s">
        <v>27</v>
      </c>
      <c r="B36" s="22">
        <v>801</v>
      </c>
      <c r="C36" s="22">
        <v>80101</v>
      </c>
      <c r="D36" s="31"/>
      <c r="E36" s="23">
        <f>SUM(E34:E35)</f>
        <v>6665000</v>
      </c>
      <c r="F36" s="23">
        <f>SUM(F34:F35)</f>
        <v>1665000</v>
      </c>
      <c r="G36" s="23">
        <f>SUM(G34:G35)</f>
        <v>616500</v>
      </c>
      <c r="H36" s="23">
        <f>SUM(H34:H35)</f>
        <v>1048500</v>
      </c>
      <c r="I36" s="23"/>
      <c r="J36" s="36"/>
    </row>
    <row r="37" spans="1:10" ht="30.75" customHeight="1">
      <c r="A37" s="28"/>
      <c r="B37" s="28"/>
      <c r="C37" s="28"/>
      <c r="D37" s="33"/>
      <c r="E37" s="30"/>
      <c r="F37" s="30"/>
      <c r="G37" s="30"/>
      <c r="H37" s="30"/>
      <c r="I37" s="30"/>
      <c r="J37" s="35"/>
    </row>
    <row r="38" spans="1:10" ht="30.75" customHeight="1">
      <c r="A38" s="25" t="s">
        <v>11</v>
      </c>
      <c r="B38" s="25">
        <v>801</v>
      </c>
      <c r="C38" s="25">
        <v>80104</v>
      </c>
      <c r="D38" s="32" t="s">
        <v>37</v>
      </c>
      <c r="E38" s="16">
        <v>950000</v>
      </c>
      <c r="F38" s="27">
        <v>950000</v>
      </c>
      <c r="G38" s="27">
        <v>95000</v>
      </c>
      <c r="H38" s="27">
        <v>855000</v>
      </c>
      <c r="I38" s="27"/>
      <c r="J38" s="38"/>
    </row>
    <row r="39" spans="1:10" ht="30.75" customHeight="1" thickBot="1">
      <c r="A39" s="71" t="s">
        <v>13</v>
      </c>
      <c r="B39" s="71">
        <v>801</v>
      </c>
      <c r="C39" s="71">
        <v>80104</v>
      </c>
      <c r="D39" s="72" t="s">
        <v>57</v>
      </c>
      <c r="E39" s="73">
        <v>6000</v>
      </c>
      <c r="F39" s="74">
        <v>6000</v>
      </c>
      <c r="G39" s="74">
        <v>6000</v>
      </c>
      <c r="H39" s="74"/>
      <c r="I39" s="74"/>
      <c r="J39" s="75"/>
    </row>
    <row r="40" spans="1:10" ht="30.75" customHeight="1" thickBot="1">
      <c r="A40" s="21" t="s">
        <v>27</v>
      </c>
      <c r="B40" s="22">
        <v>801</v>
      </c>
      <c r="C40" s="22">
        <v>80104</v>
      </c>
      <c r="D40" s="31"/>
      <c r="E40" s="23">
        <f>SUM(E38:E39)</f>
        <v>956000</v>
      </c>
      <c r="F40" s="23">
        <f>SUM(F38:F39)</f>
        <v>956000</v>
      </c>
      <c r="G40" s="23">
        <f>SUM(G38:G39)</f>
        <v>101000</v>
      </c>
      <c r="H40" s="23">
        <f>SUM(H38)</f>
        <v>855000</v>
      </c>
      <c r="I40" s="23"/>
      <c r="J40" s="36"/>
    </row>
    <row r="41" spans="1:10" ht="30.75" customHeight="1" hidden="1">
      <c r="A41" s="28"/>
      <c r="B41" s="28"/>
      <c r="C41" s="28"/>
      <c r="D41" s="33"/>
      <c r="E41" s="30"/>
      <c r="F41" s="30"/>
      <c r="G41" s="30"/>
      <c r="H41" s="30"/>
      <c r="I41" s="30"/>
      <c r="J41" s="35"/>
    </row>
    <row r="42" spans="1:10" ht="41.25" customHeight="1" thickBot="1">
      <c r="A42" s="71" t="s">
        <v>11</v>
      </c>
      <c r="B42" s="71">
        <v>801</v>
      </c>
      <c r="C42" s="71">
        <v>80110</v>
      </c>
      <c r="D42" s="72" t="s">
        <v>38</v>
      </c>
      <c r="E42" s="73">
        <v>1551000</v>
      </c>
      <c r="F42" s="74">
        <v>1551000</v>
      </c>
      <c r="G42" s="74">
        <v>155100</v>
      </c>
      <c r="H42" s="74">
        <v>1395900</v>
      </c>
      <c r="I42" s="74"/>
      <c r="J42" s="75"/>
    </row>
    <row r="43" spans="1:10" ht="30.75" customHeight="1" thickBot="1">
      <c r="A43" s="21" t="s">
        <v>27</v>
      </c>
      <c r="B43" s="22">
        <v>801</v>
      </c>
      <c r="C43" s="22">
        <v>80110</v>
      </c>
      <c r="D43" s="31"/>
      <c r="E43" s="23">
        <f>SUM(E42)</f>
        <v>1551000</v>
      </c>
      <c r="F43" s="23">
        <f>SUM(F42)</f>
        <v>1551000</v>
      </c>
      <c r="G43" s="23">
        <f>SUM(G42)</f>
        <v>155100</v>
      </c>
      <c r="H43" s="23">
        <f>SUM(H42)</f>
        <v>1395900</v>
      </c>
      <c r="I43" s="23"/>
      <c r="J43" s="36"/>
    </row>
    <row r="44" spans="1:10" ht="30.75" customHeight="1">
      <c r="A44" s="28"/>
      <c r="B44" s="28"/>
      <c r="C44" s="28"/>
      <c r="D44" s="33"/>
      <c r="E44" s="30"/>
      <c r="F44" s="30"/>
      <c r="G44" s="30"/>
      <c r="H44" s="30"/>
      <c r="I44" s="30"/>
      <c r="J44" s="35"/>
    </row>
    <row r="45" spans="1:10" ht="30.75" customHeight="1" thickBot="1">
      <c r="A45" s="40" t="s">
        <v>11</v>
      </c>
      <c r="B45" s="40">
        <v>801</v>
      </c>
      <c r="C45" s="40">
        <v>80195</v>
      </c>
      <c r="D45" s="41" t="s">
        <v>39</v>
      </c>
      <c r="E45" s="42">
        <v>650000</v>
      </c>
      <c r="F45" s="42">
        <v>190000</v>
      </c>
      <c r="G45" s="42">
        <v>190000</v>
      </c>
      <c r="H45" s="42"/>
      <c r="I45" s="42"/>
      <c r="J45" s="43"/>
    </row>
    <row r="46" spans="1:10" ht="30.75" customHeight="1" thickBot="1">
      <c r="A46" s="21" t="s">
        <v>27</v>
      </c>
      <c r="B46" s="22">
        <v>801</v>
      </c>
      <c r="C46" s="22">
        <v>80195</v>
      </c>
      <c r="D46" s="31"/>
      <c r="E46" s="23">
        <f>SUM(E45)</f>
        <v>650000</v>
      </c>
      <c r="F46" s="23">
        <f>SUM(F45)</f>
        <v>190000</v>
      </c>
      <c r="G46" s="23">
        <f>SUM(G45)</f>
        <v>190000</v>
      </c>
      <c r="H46" s="23"/>
      <c r="I46" s="23"/>
      <c r="J46" s="36"/>
    </row>
    <row r="47" spans="1:10" ht="30.75" customHeight="1">
      <c r="A47" s="40"/>
      <c r="B47" s="40"/>
      <c r="C47" s="40"/>
      <c r="D47" s="41"/>
      <c r="E47" s="42"/>
      <c r="F47" s="42"/>
      <c r="G47" s="42"/>
      <c r="H47" s="42"/>
      <c r="I47" s="42"/>
      <c r="J47" s="43"/>
    </row>
    <row r="48" spans="1:10" ht="39" thickBot="1">
      <c r="A48" s="14" t="s">
        <v>11</v>
      </c>
      <c r="B48" s="14">
        <v>852</v>
      </c>
      <c r="C48" s="14">
        <v>85220</v>
      </c>
      <c r="D48" s="15" t="s">
        <v>12</v>
      </c>
      <c r="E48" s="16">
        <v>160000</v>
      </c>
      <c r="F48" s="17">
        <v>160000</v>
      </c>
      <c r="G48" s="17">
        <v>160000</v>
      </c>
      <c r="H48" s="14"/>
      <c r="I48" s="14"/>
      <c r="J48" s="14"/>
    </row>
    <row r="49" spans="1:10" ht="36.75" customHeight="1" thickBot="1">
      <c r="A49" s="21" t="s">
        <v>27</v>
      </c>
      <c r="B49" s="22">
        <v>852</v>
      </c>
      <c r="C49" s="22">
        <v>85220</v>
      </c>
      <c r="D49" s="22"/>
      <c r="E49" s="23">
        <f>SUM(E48)</f>
        <v>160000</v>
      </c>
      <c r="F49" s="23">
        <f>SUM(F48)</f>
        <v>160000</v>
      </c>
      <c r="G49" s="23">
        <f>SUM(G48)</f>
        <v>160000</v>
      </c>
      <c r="H49" s="22"/>
      <c r="I49" s="22"/>
      <c r="J49" s="36"/>
    </row>
    <row r="50" spans="1:10" ht="36.75" customHeight="1">
      <c r="A50" s="61"/>
      <c r="B50" s="61"/>
      <c r="C50" s="61"/>
      <c r="D50" s="61"/>
      <c r="E50" s="62"/>
      <c r="F50" s="62"/>
      <c r="G50" s="62"/>
      <c r="H50" s="61"/>
      <c r="I50" s="61"/>
      <c r="J50" s="61"/>
    </row>
    <row r="51" spans="1:10" ht="36.75" customHeight="1" thickBot="1">
      <c r="A51" s="25" t="s">
        <v>11</v>
      </c>
      <c r="B51" s="25">
        <v>852</v>
      </c>
      <c r="C51" s="25">
        <v>85219</v>
      </c>
      <c r="D51" s="25" t="s">
        <v>41</v>
      </c>
      <c r="E51" s="27">
        <v>17600</v>
      </c>
      <c r="F51" s="27">
        <v>17600</v>
      </c>
      <c r="G51" s="27">
        <v>17600</v>
      </c>
      <c r="H51" s="25"/>
      <c r="I51" s="25"/>
      <c r="J51" s="25"/>
    </row>
    <row r="52" spans="1:10" ht="36.75" customHeight="1" thickBot="1">
      <c r="A52" s="21" t="s">
        <v>27</v>
      </c>
      <c r="B52" s="22">
        <v>852</v>
      </c>
      <c r="C52" s="22">
        <v>85219</v>
      </c>
      <c r="D52" s="22"/>
      <c r="E52" s="23">
        <f>SUM(E51)</f>
        <v>17600</v>
      </c>
      <c r="F52" s="23">
        <f>SUM(F51)</f>
        <v>17600</v>
      </c>
      <c r="G52" s="23">
        <f>SUM(G51)</f>
        <v>17600</v>
      </c>
      <c r="H52" s="22"/>
      <c r="I52" s="22"/>
      <c r="J52" s="36"/>
    </row>
    <row r="53" spans="1:10" ht="24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36.75" customHeight="1" thickBot="1">
      <c r="A54" s="14" t="s">
        <v>11</v>
      </c>
      <c r="B54" s="14">
        <v>853</v>
      </c>
      <c r="C54" s="14">
        <v>85305</v>
      </c>
      <c r="D54" s="15" t="s">
        <v>40</v>
      </c>
      <c r="E54" s="17">
        <v>200000</v>
      </c>
      <c r="F54" s="17">
        <v>200000</v>
      </c>
      <c r="G54" s="17">
        <v>20000</v>
      </c>
      <c r="H54" s="17">
        <v>180000</v>
      </c>
      <c r="I54" s="17"/>
      <c r="J54" s="17"/>
    </row>
    <row r="55" spans="1:10" ht="28.5" customHeight="1" thickBot="1">
      <c r="A55" s="46" t="s">
        <v>27</v>
      </c>
      <c r="B55" s="21">
        <v>853</v>
      </c>
      <c r="C55" s="22">
        <v>85305</v>
      </c>
      <c r="D55" s="22"/>
      <c r="E55" s="23">
        <f>SUM(E54)</f>
        <v>200000</v>
      </c>
      <c r="F55" s="23">
        <f>SUM(F54)</f>
        <v>200000</v>
      </c>
      <c r="G55" s="23">
        <f>SUM(G54)</f>
        <v>20000</v>
      </c>
      <c r="H55" s="23">
        <f>SUM(H54)</f>
        <v>180000</v>
      </c>
      <c r="I55" s="23"/>
      <c r="J55" s="45"/>
    </row>
    <row r="56" spans="1:10" ht="28.5" customHeight="1">
      <c r="A56" s="77"/>
      <c r="B56" s="78"/>
      <c r="C56" s="78"/>
      <c r="D56" s="78"/>
      <c r="E56" s="79"/>
      <c r="F56" s="79"/>
      <c r="G56" s="79"/>
      <c r="H56" s="79"/>
      <c r="I56" s="79"/>
      <c r="J56" s="79"/>
    </row>
    <row r="57" spans="1:10" ht="28.5" customHeight="1" thickBot="1">
      <c r="A57" s="88" t="s">
        <v>11</v>
      </c>
      <c r="B57" s="71">
        <v>900</v>
      </c>
      <c r="C57" s="71">
        <v>90001</v>
      </c>
      <c r="D57" s="72" t="s">
        <v>46</v>
      </c>
      <c r="E57" s="73">
        <v>118748000</v>
      </c>
      <c r="F57" s="80">
        <v>10911800</v>
      </c>
      <c r="G57" s="81"/>
      <c r="H57" s="81"/>
      <c r="I57" s="74">
        <v>10911800</v>
      </c>
      <c r="J57" s="82" t="s">
        <v>47</v>
      </c>
    </row>
    <row r="58" spans="1:10" ht="28.5" customHeight="1" thickBot="1">
      <c r="A58" s="49" t="s">
        <v>27</v>
      </c>
      <c r="B58" s="22">
        <v>900</v>
      </c>
      <c r="C58" s="22">
        <v>90001</v>
      </c>
      <c r="D58" s="22"/>
      <c r="E58" s="23">
        <f>SUM(E57)</f>
        <v>118748000</v>
      </c>
      <c r="F58" s="53">
        <f>SUM(F57)</f>
        <v>10911800</v>
      </c>
      <c r="G58" s="23"/>
      <c r="H58" s="23"/>
      <c r="I58" s="23">
        <f>SUM(I57)</f>
        <v>10911800</v>
      </c>
      <c r="J58" s="45"/>
    </row>
    <row r="59" spans="1:10" ht="38.25" customHeight="1" thickBot="1">
      <c r="A59" s="63" t="s">
        <v>11</v>
      </c>
      <c r="B59" s="64">
        <v>900</v>
      </c>
      <c r="C59" s="64">
        <v>90003</v>
      </c>
      <c r="D59" s="65" t="s">
        <v>44</v>
      </c>
      <c r="E59" s="66">
        <v>100000</v>
      </c>
      <c r="F59" s="67">
        <v>100000</v>
      </c>
      <c r="G59" s="67">
        <v>100000</v>
      </c>
      <c r="H59" s="67"/>
      <c r="I59" s="67"/>
      <c r="J59" s="67"/>
    </row>
    <row r="60" spans="1:10" ht="28.5" customHeight="1" thickBot="1">
      <c r="A60" s="68" t="s">
        <v>27</v>
      </c>
      <c r="B60" s="22">
        <v>900</v>
      </c>
      <c r="C60" s="22">
        <v>90003</v>
      </c>
      <c r="D60" s="22"/>
      <c r="E60" s="23">
        <f>SUM(E59)</f>
        <v>100000</v>
      </c>
      <c r="F60" s="23">
        <f>SUM(F59)</f>
        <v>100000</v>
      </c>
      <c r="G60" s="23">
        <f>SUM(G59)</f>
        <v>100000</v>
      </c>
      <c r="H60" s="23"/>
      <c r="I60" s="23"/>
      <c r="J60" s="23"/>
    </row>
    <row r="61" spans="1:10" ht="28.5" customHeight="1">
      <c r="A61" s="89"/>
      <c r="B61" s="61"/>
      <c r="C61" s="61"/>
      <c r="D61" s="61"/>
      <c r="E61" s="62"/>
      <c r="F61" s="62"/>
      <c r="G61" s="62"/>
      <c r="H61" s="62"/>
      <c r="I61" s="62"/>
      <c r="J61" s="62"/>
    </row>
    <row r="62" spans="1:10" ht="57.75" customHeight="1" thickBot="1">
      <c r="A62" s="69" t="s">
        <v>11</v>
      </c>
      <c r="B62" s="54">
        <v>900</v>
      </c>
      <c r="C62" s="54">
        <v>90004</v>
      </c>
      <c r="D62" s="59" t="s">
        <v>45</v>
      </c>
      <c r="E62" s="60">
        <v>4250000</v>
      </c>
      <c r="F62" s="60">
        <v>495000</v>
      </c>
      <c r="G62" s="60">
        <v>438100</v>
      </c>
      <c r="H62" s="55"/>
      <c r="I62" s="55">
        <v>56900</v>
      </c>
      <c r="J62" s="70" t="s">
        <v>56</v>
      </c>
    </row>
    <row r="63" spans="1:10" ht="28.5" customHeight="1" thickBot="1">
      <c r="A63" s="48" t="s">
        <v>27</v>
      </c>
      <c r="B63" s="22">
        <v>900</v>
      </c>
      <c r="C63" s="22">
        <v>90004</v>
      </c>
      <c r="D63" s="22"/>
      <c r="E63" s="23">
        <f>SUM(E62)</f>
        <v>4250000</v>
      </c>
      <c r="F63" s="23">
        <f>SUM(F62)</f>
        <v>495000</v>
      </c>
      <c r="G63" s="23">
        <f>SUM(G62)</f>
        <v>438100</v>
      </c>
      <c r="H63" s="23"/>
      <c r="I63" s="23">
        <f>SUM(I62)</f>
        <v>56900</v>
      </c>
      <c r="J63" s="45"/>
    </row>
    <row r="64" spans="1:10" ht="29.25" customHeight="1">
      <c r="A64" s="20"/>
      <c r="B64" s="20"/>
      <c r="C64" s="20"/>
      <c r="D64" s="20"/>
      <c r="E64" s="44"/>
      <c r="F64" s="44"/>
      <c r="G64" s="44"/>
      <c r="H64" s="44"/>
      <c r="I64" s="44"/>
      <c r="J64" s="44"/>
    </row>
    <row r="65" spans="1:10" ht="27" customHeight="1" thickBot="1">
      <c r="A65" s="14" t="s">
        <v>11</v>
      </c>
      <c r="B65" s="14">
        <v>900</v>
      </c>
      <c r="C65" s="14">
        <v>90015</v>
      </c>
      <c r="D65" s="15" t="s">
        <v>42</v>
      </c>
      <c r="E65" s="17">
        <v>3000000</v>
      </c>
      <c r="F65" s="17">
        <v>260000</v>
      </c>
      <c r="G65" s="17">
        <v>260000</v>
      </c>
      <c r="H65" s="17"/>
      <c r="I65" s="17"/>
      <c r="J65" s="17"/>
    </row>
    <row r="66" spans="1:10" ht="26.25" customHeight="1" thickBot="1">
      <c r="A66" s="21" t="s">
        <v>27</v>
      </c>
      <c r="B66" s="22">
        <v>900</v>
      </c>
      <c r="C66" s="22">
        <v>90015</v>
      </c>
      <c r="D66" s="22"/>
      <c r="E66" s="23">
        <f>SUM(E65)</f>
        <v>3000000</v>
      </c>
      <c r="F66" s="23">
        <f>SUM(F65)</f>
        <v>260000</v>
      </c>
      <c r="G66" s="23">
        <f>SUM(G65)</f>
        <v>260000</v>
      </c>
      <c r="H66" s="23"/>
      <c r="I66" s="23"/>
      <c r="J66" s="45"/>
    </row>
    <row r="67" spans="1:10" ht="23.25" customHeight="1">
      <c r="A67" s="20"/>
      <c r="B67" s="20"/>
      <c r="C67" s="20"/>
      <c r="D67" s="20"/>
      <c r="E67" s="44"/>
      <c r="F67" s="44"/>
      <c r="G67" s="44"/>
      <c r="H67" s="44"/>
      <c r="I67" s="44"/>
      <c r="J67" s="44"/>
    </row>
    <row r="68" spans="1:10" ht="47.25" customHeight="1" thickBot="1">
      <c r="A68" s="14" t="s">
        <v>11</v>
      </c>
      <c r="B68" s="14">
        <v>900</v>
      </c>
      <c r="C68" s="14">
        <v>90095</v>
      </c>
      <c r="D68" s="15" t="s">
        <v>43</v>
      </c>
      <c r="E68" s="17">
        <v>160000</v>
      </c>
      <c r="F68" s="17">
        <v>160000</v>
      </c>
      <c r="G68" s="17">
        <v>160000</v>
      </c>
      <c r="H68" s="17"/>
      <c r="I68" s="17"/>
      <c r="J68" s="17"/>
    </row>
    <row r="69" spans="1:10" ht="30" customHeight="1" thickBot="1">
      <c r="A69" s="21" t="s">
        <v>27</v>
      </c>
      <c r="B69" s="22">
        <v>900</v>
      </c>
      <c r="C69" s="22">
        <v>90095</v>
      </c>
      <c r="D69" s="22"/>
      <c r="E69" s="23">
        <f>SUM(E68)</f>
        <v>160000</v>
      </c>
      <c r="F69" s="23">
        <f>SUM(F68)</f>
        <v>160000</v>
      </c>
      <c r="G69" s="23">
        <f>SUM(G68)</f>
        <v>160000</v>
      </c>
      <c r="H69" s="23"/>
      <c r="I69" s="23"/>
      <c r="J69" s="45"/>
    </row>
    <row r="70" spans="1:10" ht="26.25" customHeight="1">
      <c r="A70" s="20"/>
      <c r="B70" s="20"/>
      <c r="C70" s="20"/>
      <c r="D70" s="20"/>
      <c r="E70" s="44"/>
      <c r="F70" s="44"/>
      <c r="G70" s="44"/>
      <c r="H70" s="44"/>
      <c r="I70" s="44"/>
      <c r="J70" s="44"/>
    </row>
    <row r="71" spans="1:10" ht="29.25" customHeight="1" thickBot="1">
      <c r="A71" s="14" t="s">
        <v>11</v>
      </c>
      <c r="B71" s="14">
        <v>921</v>
      </c>
      <c r="C71" s="14">
        <v>92109</v>
      </c>
      <c r="D71" s="15" t="s">
        <v>48</v>
      </c>
      <c r="E71" s="17">
        <v>550000</v>
      </c>
      <c r="F71" s="17">
        <v>550000</v>
      </c>
      <c r="G71" s="17">
        <v>55000</v>
      </c>
      <c r="H71" s="17">
        <v>495000</v>
      </c>
      <c r="I71" s="17"/>
      <c r="J71" s="17"/>
    </row>
    <row r="72" spans="1:10" ht="31.5" customHeight="1" thickBot="1">
      <c r="A72" s="21" t="s">
        <v>27</v>
      </c>
      <c r="B72" s="22">
        <v>921</v>
      </c>
      <c r="C72" s="22">
        <v>92109</v>
      </c>
      <c r="D72" s="22"/>
      <c r="E72" s="23">
        <f>SUM(E71)</f>
        <v>550000</v>
      </c>
      <c r="F72" s="23">
        <f>SUM(F71)</f>
        <v>550000</v>
      </c>
      <c r="G72" s="23">
        <f>SUM(G71)</f>
        <v>55000</v>
      </c>
      <c r="H72" s="23">
        <f>SUM(H71)</f>
        <v>495000</v>
      </c>
      <c r="I72" s="23"/>
      <c r="J72" s="45"/>
    </row>
    <row r="73" spans="1:10" ht="30" customHeight="1">
      <c r="A73" s="86"/>
      <c r="B73" s="86"/>
      <c r="C73" s="86"/>
      <c r="D73" s="86"/>
      <c r="E73" s="87"/>
      <c r="F73" s="87"/>
      <c r="G73" s="87"/>
      <c r="H73" s="87"/>
      <c r="I73" s="87"/>
      <c r="J73" s="87"/>
    </row>
    <row r="74" spans="1:10" ht="26.25" customHeight="1" thickBot="1">
      <c r="A74" s="83" t="s">
        <v>11</v>
      </c>
      <c r="B74" s="83">
        <v>921</v>
      </c>
      <c r="C74" s="83">
        <v>92116</v>
      </c>
      <c r="D74" s="84" t="s">
        <v>49</v>
      </c>
      <c r="E74" s="85">
        <v>350000</v>
      </c>
      <c r="F74" s="85">
        <v>350000</v>
      </c>
      <c r="G74" s="85">
        <v>35000</v>
      </c>
      <c r="H74" s="85">
        <v>315000</v>
      </c>
      <c r="I74" s="85"/>
      <c r="J74" s="85"/>
    </row>
    <row r="75" spans="1:10" ht="30.75" customHeight="1" thickBot="1">
      <c r="A75" s="21" t="s">
        <v>27</v>
      </c>
      <c r="B75" s="22">
        <v>921</v>
      </c>
      <c r="C75" s="22">
        <v>92116</v>
      </c>
      <c r="D75" s="22"/>
      <c r="E75" s="23">
        <f>SUM(E74)</f>
        <v>350000</v>
      </c>
      <c r="F75" s="23">
        <f>SUM(F74)</f>
        <v>350000</v>
      </c>
      <c r="G75" s="23">
        <f>SUM(G74)</f>
        <v>35000</v>
      </c>
      <c r="H75" s="23">
        <f>SUM(H74)</f>
        <v>315000</v>
      </c>
      <c r="I75" s="23"/>
      <c r="J75" s="45"/>
    </row>
    <row r="76" spans="1:10" ht="30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 thickBot="1">
      <c r="A77" s="14" t="s">
        <v>11</v>
      </c>
      <c r="B77" s="14">
        <v>921</v>
      </c>
      <c r="C77" s="14">
        <v>92120</v>
      </c>
      <c r="D77" s="15" t="s">
        <v>50</v>
      </c>
      <c r="E77" s="17">
        <v>200000</v>
      </c>
      <c r="F77" s="17">
        <v>50000</v>
      </c>
      <c r="G77" s="17">
        <v>50000</v>
      </c>
      <c r="H77" s="17"/>
      <c r="I77" s="17"/>
      <c r="J77" s="14"/>
    </row>
    <row r="78" spans="1:10" ht="26.25" customHeight="1" thickBot="1">
      <c r="A78" s="21" t="s">
        <v>27</v>
      </c>
      <c r="B78" s="22">
        <f>SUM(B77)</f>
        <v>921</v>
      </c>
      <c r="C78" s="22">
        <f>SUM(C77)</f>
        <v>92120</v>
      </c>
      <c r="D78" s="22"/>
      <c r="E78" s="23">
        <f>SUM(E77)</f>
        <v>200000</v>
      </c>
      <c r="F78" s="23">
        <f>SUM(F77)</f>
        <v>50000</v>
      </c>
      <c r="G78" s="23">
        <f>SUM(G77)</f>
        <v>50000</v>
      </c>
      <c r="H78" s="23"/>
      <c r="I78" s="23"/>
      <c r="J78" s="36"/>
    </row>
    <row r="79" spans="1:10" ht="24.75" customHeight="1">
      <c r="A79" s="20"/>
      <c r="B79" s="20"/>
      <c r="C79" s="20"/>
      <c r="D79" s="20"/>
      <c r="E79" s="44"/>
      <c r="F79" s="44"/>
      <c r="G79" s="44"/>
      <c r="H79" s="44"/>
      <c r="I79" s="44"/>
      <c r="J79" s="20"/>
    </row>
    <row r="80" spans="1:10" ht="34.5" customHeight="1" thickBot="1">
      <c r="A80" s="14" t="s">
        <v>11</v>
      </c>
      <c r="B80" s="14">
        <v>926</v>
      </c>
      <c r="C80" s="14">
        <v>92601</v>
      </c>
      <c r="D80" s="15" t="s">
        <v>51</v>
      </c>
      <c r="E80" s="17">
        <v>40000</v>
      </c>
      <c r="F80" s="17">
        <v>40000</v>
      </c>
      <c r="G80" s="17">
        <v>40000</v>
      </c>
      <c r="H80" s="17"/>
      <c r="I80" s="17"/>
      <c r="J80" s="14"/>
    </row>
    <row r="81" spans="1:10" ht="33" customHeight="1" thickBot="1">
      <c r="A81" s="21" t="s">
        <v>27</v>
      </c>
      <c r="B81" s="22">
        <v>926</v>
      </c>
      <c r="C81" s="22">
        <v>92601</v>
      </c>
      <c r="D81" s="22"/>
      <c r="E81" s="23">
        <f>SUM(E80)</f>
        <v>40000</v>
      </c>
      <c r="F81" s="23">
        <f>SUM(F80)</f>
        <v>40000</v>
      </c>
      <c r="G81" s="23">
        <f>SUM(G80)</f>
        <v>40000</v>
      </c>
      <c r="H81" s="23"/>
      <c r="I81" s="23"/>
      <c r="J81" s="36"/>
    </row>
    <row r="82" spans="1:10" ht="21" customHeight="1">
      <c r="A82" s="20"/>
      <c r="B82" s="20"/>
      <c r="C82" s="20"/>
      <c r="D82" s="20"/>
      <c r="E82" s="44"/>
      <c r="F82" s="44"/>
      <c r="G82" s="44"/>
      <c r="H82" s="44"/>
      <c r="I82" s="44"/>
      <c r="J82" s="20"/>
    </row>
    <row r="83" spans="1:10" ht="26.25" customHeight="1">
      <c r="A83" s="1" t="s">
        <v>11</v>
      </c>
      <c r="B83" s="1">
        <v>926</v>
      </c>
      <c r="C83" s="1">
        <v>92695</v>
      </c>
      <c r="D83" s="1" t="s">
        <v>52</v>
      </c>
      <c r="E83" s="4">
        <v>8000000</v>
      </c>
      <c r="F83" s="4">
        <v>320000</v>
      </c>
      <c r="G83" s="4">
        <v>320000</v>
      </c>
      <c r="H83" s="4"/>
      <c r="I83" s="4"/>
      <c r="J83" s="1"/>
    </row>
    <row r="84" spans="1:10" ht="54.75" customHeight="1">
      <c r="A84" s="1" t="s">
        <v>13</v>
      </c>
      <c r="B84" s="1">
        <v>926</v>
      </c>
      <c r="C84" s="1">
        <v>92695</v>
      </c>
      <c r="D84" s="2" t="s">
        <v>53</v>
      </c>
      <c r="E84" s="4">
        <v>48100</v>
      </c>
      <c r="F84" s="4">
        <v>48100</v>
      </c>
      <c r="G84" s="4">
        <v>48100</v>
      </c>
      <c r="H84" s="4"/>
      <c r="I84" s="4"/>
      <c r="J84" s="1"/>
    </row>
    <row r="85" spans="1:10" ht="41.25" customHeight="1" thickBot="1">
      <c r="A85" s="14" t="s">
        <v>17</v>
      </c>
      <c r="B85" s="14">
        <v>926</v>
      </c>
      <c r="C85" s="14">
        <v>92695</v>
      </c>
      <c r="D85" s="15" t="s">
        <v>54</v>
      </c>
      <c r="E85" s="17">
        <v>22000</v>
      </c>
      <c r="F85" s="17">
        <v>22000</v>
      </c>
      <c r="G85" s="17">
        <v>22000</v>
      </c>
      <c r="H85" s="17"/>
      <c r="I85" s="17"/>
      <c r="J85" s="14"/>
    </row>
    <row r="86" spans="1:10" ht="33.75" customHeight="1" thickBot="1">
      <c r="A86" s="21" t="s">
        <v>27</v>
      </c>
      <c r="B86" s="22">
        <v>926</v>
      </c>
      <c r="C86" s="22">
        <v>92695</v>
      </c>
      <c r="D86" s="22"/>
      <c r="E86" s="23">
        <f>SUM(E83:E85)</f>
        <v>8070100</v>
      </c>
      <c r="F86" s="23">
        <f>SUM(F83:F85)</f>
        <v>390100</v>
      </c>
      <c r="G86" s="23">
        <f>SUM(G83:G85)</f>
        <v>390100</v>
      </c>
      <c r="H86" s="23"/>
      <c r="I86" s="23"/>
      <c r="J86" s="36"/>
    </row>
    <row r="87" spans="1:10" ht="12.75">
      <c r="A87" s="20"/>
      <c r="B87" s="20"/>
      <c r="C87" s="20"/>
      <c r="D87" s="20"/>
      <c r="E87" s="44"/>
      <c r="F87" s="44"/>
      <c r="G87" s="44"/>
      <c r="H87" s="44"/>
      <c r="I87" s="44"/>
      <c r="J87" s="20"/>
    </row>
    <row r="88" spans="1:10" ht="37.5" customHeight="1">
      <c r="A88" s="50" t="s">
        <v>55</v>
      </c>
      <c r="B88" s="1"/>
      <c r="C88" s="1"/>
      <c r="D88" s="1"/>
      <c r="E88" s="51">
        <f>E86+E81+E78+E75+E72+E69+E66+E63+E60+E58+E55+E52+E49+E46+E43+E40+E36+E32+E29+E24+E19+E16</f>
        <v>162753700</v>
      </c>
      <c r="F88" s="51">
        <f>F86+F81+F78+F75+F72+F69+F66+F63+F60+F58+F55+F52+F49+F46+F43+F40+F36+F32+F29+F24+F16+F19</f>
        <v>24496812</v>
      </c>
      <c r="G88" s="51">
        <f>G86+G81+G78+G75+G72+G68+G66+G63+G60+G55+G52+G49+G46+G43+G40+G36+G32+G29+G24+G16+G19</f>
        <v>6848712</v>
      </c>
      <c r="H88" s="51">
        <f>H75+H72+H55+H43+H40+H36+H29</f>
        <v>6179400</v>
      </c>
      <c r="I88" s="51">
        <f>I58+I16+I9+I63</f>
        <v>11468700</v>
      </c>
      <c r="J88" s="1"/>
    </row>
    <row r="89" spans="1:10" ht="12.75">
      <c r="A89" s="47"/>
      <c r="B89" s="47"/>
      <c r="C89" s="47"/>
      <c r="D89" s="47"/>
      <c r="E89" s="52"/>
      <c r="F89" s="52"/>
      <c r="G89" s="52"/>
      <c r="H89" s="52"/>
      <c r="I89" s="52"/>
      <c r="J89" s="47"/>
    </row>
    <row r="90" spans="1:10" ht="12.75">
      <c r="A90" s="47"/>
      <c r="B90" s="47"/>
      <c r="C90" s="47"/>
      <c r="D90" s="47"/>
      <c r="E90" s="52"/>
      <c r="F90" s="52"/>
      <c r="G90" s="52"/>
      <c r="H90" s="52"/>
      <c r="I90" s="52"/>
      <c r="J90" s="47"/>
    </row>
    <row r="91" spans="1:10" ht="12.75">
      <c r="A91" s="47"/>
      <c r="B91" s="47"/>
      <c r="C91" s="47"/>
      <c r="D91" s="47"/>
      <c r="E91" s="52"/>
      <c r="F91" s="52"/>
      <c r="G91" s="52"/>
      <c r="H91" s="52"/>
      <c r="I91" s="52"/>
      <c r="J91" s="47"/>
    </row>
    <row r="92" spans="1:10" ht="12.75">
      <c r="A92" s="47"/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12.75">
      <c r="A93" s="47"/>
      <c r="B93" s="47"/>
      <c r="C93" s="47"/>
      <c r="D93" s="47"/>
      <c r="E93" s="47"/>
      <c r="F93" s="47"/>
      <c r="G93" s="47"/>
      <c r="H93" s="47"/>
      <c r="I93" s="47"/>
      <c r="J93" s="47"/>
    </row>
    <row r="94" spans="1:10" ht="12.75">
      <c r="A94" s="47"/>
      <c r="B94" s="47"/>
      <c r="C94" s="47"/>
      <c r="D94" s="47"/>
      <c r="E94" s="47"/>
      <c r="F94" s="47"/>
      <c r="G94" s="47"/>
      <c r="H94" s="47"/>
      <c r="I94" s="47"/>
      <c r="J94" s="47"/>
    </row>
  </sheetData>
  <mergeCells count="14">
    <mergeCell ref="F6:F7"/>
    <mergeCell ref="A2:G2"/>
    <mergeCell ref="H2:J3"/>
    <mergeCell ref="A5:J5"/>
    <mergeCell ref="A8:A9"/>
    <mergeCell ref="B8:B9"/>
    <mergeCell ref="C8:C9"/>
    <mergeCell ref="J6:J7"/>
    <mergeCell ref="G6:I6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scale="91" r:id="rId1"/>
  <rowBreaks count="3" manualBreakCount="3">
    <brk id="41" max="9" man="1"/>
    <brk id="56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/>
  <cols>
    <col min="3" max="3" width="10.7109375" style="0" customWidth="1"/>
    <col min="4" max="4" width="20.57421875" style="0" customWidth="1"/>
    <col min="5" max="5" width="11.7109375" style="0" customWidth="1"/>
    <col min="6" max="6" width="9.7109375" style="0" bestFit="1" customWidth="1"/>
    <col min="7" max="7" width="17.140625" style="0" customWidth="1"/>
    <col min="8" max="8" width="13.28125" style="0" customWidth="1"/>
    <col min="9" max="9" width="30.7109375" style="0" customWidth="1"/>
  </cols>
  <sheetData>
    <row r="1" spans="1:9" ht="18">
      <c r="A1" s="99" t="s">
        <v>60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9" ht="18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5.75" customHeight="1">
      <c r="A4" s="94" t="s">
        <v>0</v>
      </c>
      <c r="B4" s="94" t="s">
        <v>1</v>
      </c>
      <c r="C4" s="94" t="s">
        <v>2</v>
      </c>
      <c r="D4" s="95" t="s">
        <v>61</v>
      </c>
      <c r="E4" s="101" t="s">
        <v>15</v>
      </c>
      <c r="F4" s="94" t="s">
        <v>6</v>
      </c>
      <c r="G4" s="94"/>
      <c r="H4" s="94"/>
      <c r="I4" s="94" t="s">
        <v>7</v>
      </c>
    </row>
    <row r="5" spans="1:9" ht="69" customHeight="1">
      <c r="A5" s="94"/>
      <c r="B5" s="94"/>
      <c r="C5" s="94"/>
      <c r="D5" s="95"/>
      <c r="E5" s="101"/>
      <c r="F5" s="12" t="s">
        <v>8</v>
      </c>
      <c r="G5" s="12" t="s">
        <v>9</v>
      </c>
      <c r="H5" s="13" t="s">
        <v>10</v>
      </c>
      <c r="I5" s="94"/>
    </row>
    <row r="6" spans="1:9" ht="76.5">
      <c r="A6" s="1" t="s">
        <v>11</v>
      </c>
      <c r="B6" s="1">
        <v>700</v>
      </c>
      <c r="C6" s="1">
        <v>70021</v>
      </c>
      <c r="D6" s="2" t="s">
        <v>62</v>
      </c>
      <c r="E6" s="4">
        <v>30000</v>
      </c>
      <c r="F6" s="4">
        <v>30000</v>
      </c>
      <c r="G6" s="1"/>
      <c r="H6" s="1"/>
      <c r="I6" s="2" t="s">
        <v>63</v>
      </c>
    </row>
  </sheetData>
  <mergeCells count="9">
    <mergeCell ref="A1:I1"/>
    <mergeCell ref="A3:I3"/>
    <mergeCell ref="A4:A5"/>
    <mergeCell ref="B4:B5"/>
    <mergeCell ref="C4:C5"/>
    <mergeCell ref="D4:D5"/>
    <mergeCell ref="E4:E5"/>
    <mergeCell ref="F4:H4"/>
    <mergeCell ref="I4:I5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Anna Jabłońska</cp:lastModifiedBy>
  <cp:lastPrinted>2005-05-04T10:09:26Z</cp:lastPrinted>
  <dcterms:created xsi:type="dcterms:W3CDTF">2005-04-14T11:36:10Z</dcterms:created>
  <dcterms:modified xsi:type="dcterms:W3CDTF">2005-05-06T10:00:25Z</dcterms:modified>
  <cp:category/>
  <cp:version/>
  <cp:contentType/>
  <cp:contentStatus/>
</cp:coreProperties>
</file>