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Gosia Fronckiewicz</author>
  </authors>
  <commentList>
    <comment ref="L7" authorId="0">
      <text>
        <r>
          <rPr>
            <b/>
            <sz val="8"/>
            <rFont val="Tahoma"/>
            <family val="0"/>
          </rPr>
          <t>Gosia Fronckiewicz: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<sst xmlns="http://schemas.openxmlformats.org/spreadsheetml/2006/main" count="139" uniqueCount="73">
  <si>
    <t>Lp.</t>
  </si>
  <si>
    <t>Dział</t>
  </si>
  <si>
    <t>Rozdział</t>
  </si>
  <si>
    <t>Plan wydatków inwestycyjnych na 2005 rok</t>
  </si>
  <si>
    <t>Nazwa zadania inwestycyjnego</t>
  </si>
  <si>
    <t>Wartość kosztorysowa</t>
  </si>
  <si>
    <t>Źródła finansowania</t>
  </si>
  <si>
    <t>Uwagi</t>
  </si>
  <si>
    <t>środki własne gminy</t>
  </si>
  <si>
    <t>inne</t>
  </si>
  <si>
    <t>1.</t>
  </si>
  <si>
    <t>Stworzenie mieszkania schronienia dla ofiar przemocy w rodzinie</t>
  </si>
  <si>
    <t>2.</t>
  </si>
  <si>
    <t>Przebudowa skrzyżowania drogi krajowej nr 39 z drogą powiatową nr 1741O oraz drogi gminnej nr 102141O na " małe rondo"</t>
  </si>
  <si>
    <t>Budowa ulicy Jaśminowej</t>
  </si>
  <si>
    <t>3.</t>
  </si>
  <si>
    <t>Budowa ulic Kotlarska-Rzemieślnicza</t>
  </si>
  <si>
    <t>4.</t>
  </si>
  <si>
    <t>Modernizacja układu komunikacyjnego na Osiedlu Szare Koszary w Brzegu ul. Żeromskiego</t>
  </si>
  <si>
    <t>6.</t>
  </si>
  <si>
    <t>Przebudowa nawierzchni jezdni i chodników ul. Reja</t>
  </si>
  <si>
    <t>7.</t>
  </si>
  <si>
    <t>Budowa układu komunikacyjnego wraz z kompleksowym uzbrojeniem terenu wokół ulic Wrocławska-Partyzantów-Robotnicza-Wileńska-Kwiatowa-Liliowa</t>
  </si>
  <si>
    <t>Remont budynku przy ulicy Piastowskiej 34</t>
  </si>
  <si>
    <t>Rewitalizacja budynków mieszkalnych</t>
  </si>
  <si>
    <t>Adaptacja i budowa budynku z mieszkaniami socjalnymi</t>
  </si>
  <si>
    <t>Termomodernizacja budynków Ratusza i Urzędu Miasta</t>
  </si>
  <si>
    <t>Komputeryzacja Urzędu Miejskiego</t>
  </si>
  <si>
    <t>Remont plafonu w Sali Rajców Ratusza Miejskiego</t>
  </si>
  <si>
    <t>Stworzenie systemu monitoringu miasta Brzeg dla poprawy bezpieczeństwa mieszkańców</t>
  </si>
  <si>
    <t>Termomodernizacja budynków Gimnazjów Nr 1,3 oraz Zespołu Szkół Nr 1</t>
  </si>
  <si>
    <t>Wdrożenie informatycznego systemu zarządzania oświatą</t>
  </si>
  <si>
    <t>Termomodernizacja budynku Żłobka Miejskiego</t>
  </si>
  <si>
    <t>Komputeryzacja MOPS</t>
  </si>
  <si>
    <t>Modernizacja miejskiego oświetlenia ulicznego</t>
  </si>
  <si>
    <t>Uzbrojenie terenu pod budownictwo jednorodzinne w rejonie osiedla Sikorskiego</t>
  </si>
  <si>
    <t>Budowa szaletu miejskiego</t>
  </si>
  <si>
    <t>Realizacja Programu Rewitalizacji Terenów Zieleni Miejskiej</t>
  </si>
  <si>
    <t>Oczyszczanie ścieków w Brzegu</t>
  </si>
  <si>
    <t>Fundusz Spójności</t>
  </si>
  <si>
    <t>Termomodernizacja budynku BCK</t>
  </si>
  <si>
    <t>Termomodernizacja budynku MBP</t>
  </si>
  <si>
    <t>Remont zabytkowych figur pomników i budowli</t>
  </si>
  <si>
    <t>Budowa placu do jazdy na rolkach SKATEPARK</t>
  </si>
  <si>
    <t>Modernizacja obiektu odkrytego basenu miejskiego</t>
  </si>
  <si>
    <t>Modernizacja elektronicznego systemu obsługi klienta i kontroli dostępu do obiektu krytej pływalni</t>
  </si>
  <si>
    <t>Zakup i instalacja urządzeń do ochrony technicznej obiektu krytej pływalni</t>
  </si>
  <si>
    <t>Zakup zmywarki - wyparzacza</t>
  </si>
  <si>
    <t>Komputeryzacja ZBM</t>
  </si>
  <si>
    <t>WYDATKI MAJĄTKOWE</t>
  </si>
  <si>
    <t xml:space="preserve">POZOSTAŁE WYDATKI MAJĄTKOWE </t>
  </si>
  <si>
    <t xml:space="preserve">Nazwa zadania </t>
  </si>
  <si>
    <t>Podwyższenie udziałów w Brzeskim Towarzystwie Budownictwa Społecznego Sp. z o.o. w Brzegu</t>
  </si>
  <si>
    <t>udział miasta w zadaniu"Inkubator przedsiębiorczości"</t>
  </si>
  <si>
    <t xml:space="preserve"> - w tym dotacja Powiatu Brzeg</t>
  </si>
  <si>
    <t>Zakup odkurzacza wodnego do czyszczenia niecek krytej pływalni</t>
  </si>
  <si>
    <t>Zał. Nr 4</t>
  </si>
  <si>
    <t>Razem</t>
  </si>
  <si>
    <t>Plan    01.01.2005 r.</t>
  </si>
  <si>
    <t>Budowa hali sportowej PSP Nr 3</t>
  </si>
  <si>
    <t>Rezerwa celowa na termomodernizację budynków użyteczności publicznej</t>
  </si>
  <si>
    <t>Wyk. %</t>
  </si>
  <si>
    <t>Termomodernizacja budynków  Przedszkoli Nr 1,3,4,5,6,7,10,11</t>
  </si>
  <si>
    <t>Termomodernizacja budynków szkół podstawowych Nr 1,3,5,8</t>
  </si>
  <si>
    <t>R a z e m   w y d a t k i</t>
  </si>
  <si>
    <t>kredyt/ pożyczka</t>
  </si>
  <si>
    <t xml:space="preserve">Kwota    56.900 zł - wydatki z GFOŚ i GW </t>
  </si>
  <si>
    <t>Plan 01.01.2005 r.</t>
  </si>
  <si>
    <t>Plan    31.12.2005 r.</t>
  </si>
  <si>
    <t>Wykonanie 31.12.2005 r.</t>
  </si>
  <si>
    <t>Plan 31.12.2005 r.</t>
  </si>
  <si>
    <t>Modernizacja układu komunikacyjnego na Osiedlu Szare Koszary w Brzegu ul. Kościuszki</t>
  </si>
  <si>
    <t>Komputeryzacj a MOPS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</si>
</sst>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</numFmts>
  <fonts count="13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7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1" xfId="0" applyNumberFormat="1" applyBorder="1" applyAlignment="1">
      <alignment horizontal="right"/>
    </xf>
    <xf numFmtId="37" fontId="0" fillId="0" borderId="2" xfId="0" applyNumberFormat="1" applyBorder="1" applyAlignment="1">
      <alignment/>
    </xf>
    <xf numFmtId="37" fontId="4" fillId="0" borderId="8" xfId="0" applyNumberFormat="1" applyFont="1" applyBorder="1" applyAlignment="1">
      <alignment/>
    </xf>
    <xf numFmtId="37" fontId="5" fillId="0" borderId="8" xfId="0" applyNumberFormat="1" applyFont="1" applyBorder="1" applyAlignment="1">
      <alignment/>
    </xf>
    <xf numFmtId="37" fontId="0" fillId="0" borderId="8" xfId="0" applyNumberFormat="1" applyBorder="1" applyAlignment="1">
      <alignment/>
    </xf>
    <xf numFmtId="37" fontId="0" fillId="0" borderId="7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0" fillId="0" borderId="8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5" fillId="0" borderId="7" xfId="0" applyNumberFormat="1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0" fontId="0" fillId="0" borderId="9" xfId="0" applyFill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7" xfId="0" applyNumberFormat="1" applyFont="1" applyBorder="1" applyAlignment="1">
      <alignment wrapText="1"/>
    </xf>
    <xf numFmtId="0" fontId="4" fillId="0" borderId="14" xfId="0" applyFont="1" applyBorder="1" applyAlignment="1">
      <alignment/>
    </xf>
    <xf numFmtId="37" fontId="4" fillId="0" borderId="12" xfId="0" applyNumberFormat="1" applyFont="1" applyBorder="1" applyAlignment="1">
      <alignment/>
    </xf>
    <xf numFmtId="0" fontId="0" fillId="0" borderId="8" xfId="0" applyBorder="1" applyAlignment="1">
      <alignment/>
    </xf>
    <xf numFmtId="37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164" fontId="2" fillId="0" borderId="15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0" fontId="0" fillId="0" borderId="4" xfId="0" applyBorder="1" applyAlignment="1">
      <alignment/>
    </xf>
    <xf numFmtId="0" fontId="3" fillId="0" borderId="15" xfId="0" applyFont="1" applyBorder="1" applyAlignment="1">
      <alignment/>
    </xf>
    <xf numFmtId="37" fontId="0" fillId="0" borderId="15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37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0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37" fontId="11" fillId="0" borderId="7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37" fontId="5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 indent="15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50">
      <selection activeCell="G66" sqref="G66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8.421875" style="0" customWidth="1"/>
    <col min="4" max="4" width="40.28125" style="0" customWidth="1"/>
    <col min="5" max="5" width="14.57421875" style="0" customWidth="1"/>
    <col min="6" max="6" width="12.7109375" style="0" customWidth="1"/>
    <col min="7" max="7" width="13.57421875" style="0" customWidth="1"/>
    <col min="8" max="9" width="12.7109375" style="0" customWidth="1"/>
    <col min="10" max="10" width="13.28125" style="0" customWidth="1"/>
    <col min="11" max="11" width="12.140625" style="0" customWidth="1"/>
    <col min="12" max="12" width="7.00390625" style="0" customWidth="1"/>
    <col min="13" max="13" width="9.421875" style="0" customWidth="1"/>
  </cols>
  <sheetData>
    <row r="1" spans="1:13" ht="25.5">
      <c r="A1" s="122" t="s">
        <v>49</v>
      </c>
      <c r="B1" s="122"/>
      <c r="C1" s="122"/>
      <c r="D1" s="122"/>
      <c r="E1" s="122"/>
      <c r="F1" s="122"/>
      <c r="G1" s="122"/>
      <c r="H1" s="122"/>
      <c r="I1" s="33"/>
      <c r="J1" s="33"/>
      <c r="K1" s="33"/>
      <c r="L1" s="33"/>
      <c r="M1" s="34" t="s">
        <v>56</v>
      </c>
    </row>
    <row r="2" spans="9:13" ht="12.75">
      <c r="I2" s="33"/>
      <c r="J2" s="33"/>
      <c r="K2" s="33"/>
      <c r="L2" s="33"/>
      <c r="M2" s="33"/>
    </row>
    <row r="4" spans="1:13" ht="15.75">
      <c r="A4" s="123" t="s">
        <v>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5" customHeight="1">
      <c r="A5" s="120" t="s">
        <v>0</v>
      </c>
      <c r="B5" s="120" t="s">
        <v>1</v>
      </c>
      <c r="C5" s="120" t="s">
        <v>2</v>
      </c>
      <c r="D5" s="121" t="s">
        <v>4</v>
      </c>
      <c r="E5" s="121" t="s">
        <v>5</v>
      </c>
      <c r="F5" s="40"/>
      <c r="G5" s="121" t="s">
        <v>68</v>
      </c>
      <c r="H5" s="120" t="s">
        <v>6</v>
      </c>
      <c r="I5" s="120"/>
      <c r="J5" s="120"/>
      <c r="K5" s="69"/>
      <c r="L5" s="69"/>
      <c r="M5" s="120" t="s">
        <v>7</v>
      </c>
    </row>
    <row r="6" spans="1:13" ht="40.5" customHeight="1">
      <c r="A6" s="120"/>
      <c r="B6" s="120"/>
      <c r="C6" s="120"/>
      <c r="D6" s="121"/>
      <c r="E6" s="121"/>
      <c r="F6" s="41" t="s">
        <v>58</v>
      </c>
      <c r="G6" s="121"/>
      <c r="H6" s="6" t="s">
        <v>8</v>
      </c>
      <c r="I6" s="6" t="s">
        <v>65</v>
      </c>
      <c r="J6" s="7" t="s">
        <v>9</v>
      </c>
      <c r="K6" s="41" t="s">
        <v>69</v>
      </c>
      <c r="L6" s="41" t="s">
        <v>61</v>
      </c>
      <c r="M6" s="120"/>
    </row>
    <row r="7" spans="1:13" ht="39" customHeight="1">
      <c r="A7" s="124" t="s">
        <v>10</v>
      </c>
      <c r="B7" s="126">
        <v>600</v>
      </c>
      <c r="C7" s="126">
        <v>60016</v>
      </c>
      <c r="D7" s="2" t="s">
        <v>13</v>
      </c>
      <c r="E7" s="42">
        <v>3105000</v>
      </c>
      <c r="F7" s="42">
        <v>1000000</v>
      </c>
      <c r="G7" s="44">
        <v>1000000</v>
      </c>
      <c r="H7" s="44">
        <v>500000</v>
      </c>
      <c r="I7" s="44">
        <v>0</v>
      </c>
      <c r="J7" s="44">
        <v>500000</v>
      </c>
      <c r="K7" s="44">
        <v>1000000</v>
      </c>
      <c r="L7" s="70">
        <f>(K7/G7)*100</f>
        <v>100</v>
      </c>
      <c r="M7" s="44"/>
    </row>
    <row r="8" spans="1:13" ht="12.75">
      <c r="A8" s="125"/>
      <c r="B8" s="127"/>
      <c r="C8" s="127"/>
      <c r="D8" s="1" t="s">
        <v>54</v>
      </c>
      <c r="E8" s="42"/>
      <c r="F8" s="42"/>
      <c r="G8" s="44"/>
      <c r="H8" s="44"/>
      <c r="I8" s="44"/>
      <c r="J8" s="44">
        <v>500000</v>
      </c>
      <c r="K8" s="44"/>
      <c r="L8" s="70"/>
      <c r="M8" s="44"/>
    </row>
    <row r="9" spans="1:13" ht="12.75">
      <c r="A9" s="1" t="s">
        <v>12</v>
      </c>
      <c r="B9" s="1">
        <v>600</v>
      </c>
      <c r="C9" s="1">
        <v>60016</v>
      </c>
      <c r="D9" s="1" t="s">
        <v>14</v>
      </c>
      <c r="E9" s="45">
        <v>480000</v>
      </c>
      <c r="F9" s="45">
        <v>50000</v>
      </c>
      <c r="G9" s="46">
        <v>480000</v>
      </c>
      <c r="H9" s="44">
        <v>480000</v>
      </c>
      <c r="I9" s="44">
        <v>0</v>
      </c>
      <c r="J9" s="44">
        <v>0</v>
      </c>
      <c r="K9" s="44">
        <v>57177</v>
      </c>
      <c r="L9" s="70">
        <f aca="true" t="shared" si="0" ref="L9:L48">(K9/G9)*100</f>
        <v>11.911875</v>
      </c>
      <c r="M9" s="44"/>
    </row>
    <row r="10" spans="1:13" ht="12.75">
      <c r="A10" s="1" t="s">
        <v>15</v>
      </c>
      <c r="B10" s="1">
        <v>600</v>
      </c>
      <c r="C10" s="1">
        <v>60016</v>
      </c>
      <c r="D10" s="2" t="s">
        <v>16</v>
      </c>
      <c r="E10" s="42">
        <v>395000</v>
      </c>
      <c r="F10" s="42">
        <v>165000</v>
      </c>
      <c r="G10" s="44">
        <v>395000</v>
      </c>
      <c r="H10" s="44">
        <v>395000</v>
      </c>
      <c r="I10" s="44">
        <v>0</v>
      </c>
      <c r="J10" s="44">
        <v>0</v>
      </c>
      <c r="K10" s="44">
        <v>65152</v>
      </c>
      <c r="L10" s="70">
        <f t="shared" si="0"/>
        <v>16.494177215189872</v>
      </c>
      <c r="M10" s="44"/>
    </row>
    <row r="11" spans="1:13" ht="38.25">
      <c r="A11" s="1" t="s">
        <v>17</v>
      </c>
      <c r="B11" s="1">
        <v>600</v>
      </c>
      <c r="C11" s="1">
        <v>60016</v>
      </c>
      <c r="D11" s="2" t="s">
        <v>18</v>
      </c>
      <c r="E11" s="42">
        <v>651000</v>
      </c>
      <c r="F11" s="42">
        <v>126000</v>
      </c>
      <c r="G11" s="44">
        <v>540000</v>
      </c>
      <c r="H11" s="44">
        <v>340000</v>
      </c>
      <c r="I11" s="44">
        <v>0</v>
      </c>
      <c r="J11" s="44">
        <v>200000</v>
      </c>
      <c r="K11" s="44">
        <v>517727</v>
      </c>
      <c r="L11" s="70">
        <f t="shared" si="0"/>
        <v>95.87537037037038</v>
      </c>
      <c r="M11" s="44"/>
    </row>
    <row r="12" spans="1:13" ht="38.25">
      <c r="A12" s="1"/>
      <c r="B12" s="1"/>
      <c r="C12" s="1">
        <v>60016</v>
      </c>
      <c r="D12" s="2" t="s">
        <v>71</v>
      </c>
      <c r="E12" s="42">
        <v>373000</v>
      </c>
      <c r="F12" s="42">
        <v>214000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112">
        <v>0</v>
      </c>
      <c r="M12" s="44"/>
    </row>
    <row r="13" spans="1:13" ht="25.5">
      <c r="A13" s="1" t="s">
        <v>19</v>
      </c>
      <c r="B13" s="1">
        <v>600</v>
      </c>
      <c r="C13" s="1">
        <v>60016</v>
      </c>
      <c r="D13" s="2" t="s">
        <v>20</v>
      </c>
      <c r="E13" s="42">
        <v>1460000</v>
      </c>
      <c r="F13" s="42">
        <v>0</v>
      </c>
      <c r="G13" s="44">
        <v>330000</v>
      </c>
      <c r="H13" s="44">
        <v>330000</v>
      </c>
      <c r="I13" s="44">
        <v>0</v>
      </c>
      <c r="J13" s="44">
        <v>0</v>
      </c>
      <c r="K13" s="44">
        <v>0</v>
      </c>
      <c r="L13" s="70">
        <f t="shared" si="0"/>
        <v>0</v>
      </c>
      <c r="M13" s="44"/>
    </row>
    <row r="14" spans="1:13" ht="51.75" thickBot="1">
      <c r="A14" s="8" t="s">
        <v>21</v>
      </c>
      <c r="B14" s="8">
        <v>600</v>
      </c>
      <c r="C14" s="8">
        <v>60016</v>
      </c>
      <c r="D14" s="9" t="s">
        <v>22</v>
      </c>
      <c r="E14" s="43">
        <v>750000</v>
      </c>
      <c r="F14" s="43">
        <v>95100</v>
      </c>
      <c r="G14" s="47">
        <v>195100</v>
      </c>
      <c r="H14" s="47">
        <v>95100</v>
      </c>
      <c r="I14" s="47">
        <v>0</v>
      </c>
      <c r="J14" s="47">
        <v>100000</v>
      </c>
      <c r="K14" s="47">
        <v>161034</v>
      </c>
      <c r="L14" s="71">
        <f t="shared" si="0"/>
        <v>82.53921066119938</v>
      </c>
      <c r="M14" s="47"/>
    </row>
    <row r="15" spans="1:13" ht="15.75" thickBot="1">
      <c r="A15" s="12"/>
      <c r="B15" s="91">
        <v>600</v>
      </c>
      <c r="C15" s="91">
        <v>60016</v>
      </c>
      <c r="D15" s="91" t="s">
        <v>57</v>
      </c>
      <c r="E15" s="74">
        <f>SUM(E7:E14)</f>
        <v>7214000</v>
      </c>
      <c r="F15" s="74">
        <f>SUM(F7:F14)</f>
        <v>1650100</v>
      </c>
      <c r="G15" s="74">
        <f>SUM(G7:G14)</f>
        <v>2940100</v>
      </c>
      <c r="H15" s="74">
        <f>SUM(H7:H14)</f>
        <v>2140100</v>
      </c>
      <c r="I15" s="74">
        <f>SUM(I7:I14)</f>
        <v>0</v>
      </c>
      <c r="J15" s="74">
        <f>SUM(J8:J14)</f>
        <v>800000</v>
      </c>
      <c r="K15" s="74">
        <f>SUM(K7:K14)</f>
        <v>1801090</v>
      </c>
      <c r="L15" s="72">
        <f t="shared" si="0"/>
        <v>61.25948097003503</v>
      </c>
      <c r="M15" s="92"/>
    </row>
    <row r="16" spans="1:13" ht="15">
      <c r="A16" s="25"/>
      <c r="B16" s="25"/>
      <c r="C16" s="25"/>
      <c r="D16" s="25"/>
      <c r="E16" s="49"/>
      <c r="F16" s="49"/>
      <c r="G16" s="48"/>
      <c r="H16" s="48"/>
      <c r="I16" s="48"/>
      <c r="J16" s="48"/>
      <c r="K16" s="48"/>
      <c r="L16" s="48"/>
      <c r="M16" s="50"/>
    </row>
    <row r="17" spans="1:13" ht="13.5" thickBot="1">
      <c r="A17" s="39" t="s">
        <v>10</v>
      </c>
      <c r="B17" s="39">
        <v>700</v>
      </c>
      <c r="C17" s="39">
        <v>70001</v>
      </c>
      <c r="D17" s="39" t="s">
        <v>48</v>
      </c>
      <c r="E17" s="51">
        <v>50000</v>
      </c>
      <c r="F17" s="51">
        <v>0</v>
      </c>
      <c r="G17" s="51">
        <v>50000</v>
      </c>
      <c r="H17" s="51">
        <v>50000</v>
      </c>
      <c r="I17" s="51">
        <v>0</v>
      </c>
      <c r="J17" s="51">
        <v>0</v>
      </c>
      <c r="K17" s="51">
        <v>50000</v>
      </c>
      <c r="L17" s="71">
        <f t="shared" si="0"/>
        <v>100</v>
      </c>
      <c r="M17" s="51"/>
    </row>
    <row r="18" spans="1:13" ht="15.75" thickBot="1">
      <c r="A18" s="12"/>
      <c r="B18" s="91">
        <v>700</v>
      </c>
      <c r="C18" s="91">
        <v>70001</v>
      </c>
      <c r="D18" s="93" t="s">
        <v>57</v>
      </c>
      <c r="E18" s="74">
        <f aca="true" t="shared" si="1" ref="E18:K18">SUM(E17)</f>
        <v>50000</v>
      </c>
      <c r="F18" s="74">
        <f t="shared" si="1"/>
        <v>0</v>
      </c>
      <c r="G18" s="74">
        <f t="shared" si="1"/>
        <v>50000</v>
      </c>
      <c r="H18" s="74">
        <f t="shared" si="1"/>
        <v>50000</v>
      </c>
      <c r="I18" s="74">
        <f t="shared" si="1"/>
        <v>0</v>
      </c>
      <c r="J18" s="74">
        <f t="shared" si="1"/>
        <v>0</v>
      </c>
      <c r="K18" s="94">
        <f t="shared" si="1"/>
        <v>50000</v>
      </c>
      <c r="L18" s="72">
        <f t="shared" si="0"/>
        <v>100</v>
      </c>
      <c r="M18" s="95"/>
    </row>
    <row r="19" spans="1:13" ht="15.75">
      <c r="A19" s="10"/>
      <c r="B19" s="10"/>
      <c r="C19" s="10"/>
      <c r="D19" s="10"/>
      <c r="E19" s="53"/>
      <c r="F19" s="53"/>
      <c r="G19" s="52"/>
      <c r="H19" s="52"/>
      <c r="I19" s="52"/>
      <c r="J19" s="52"/>
      <c r="K19" s="52"/>
      <c r="L19" s="52"/>
      <c r="M19" s="54"/>
    </row>
    <row r="20" spans="1:13" ht="12.75">
      <c r="A20" s="3" t="s">
        <v>10</v>
      </c>
      <c r="B20" s="3">
        <v>700</v>
      </c>
      <c r="C20" s="3">
        <v>70095</v>
      </c>
      <c r="D20" s="4" t="s">
        <v>23</v>
      </c>
      <c r="E20" s="42">
        <v>1500000</v>
      </c>
      <c r="F20" s="42">
        <v>333212</v>
      </c>
      <c r="G20" s="42">
        <v>333212</v>
      </c>
      <c r="H20" s="42">
        <v>333212</v>
      </c>
      <c r="I20" s="42">
        <v>0</v>
      </c>
      <c r="J20" s="42">
        <v>0</v>
      </c>
      <c r="K20" s="42">
        <v>49898</v>
      </c>
      <c r="L20" s="70">
        <f t="shared" si="0"/>
        <v>14.974850845707838</v>
      </c>
      <c r="M20" s="44"/>
    </row>
    <row r="21" spans="1:13" ht="12.75">
      <c r="A21" s="3" t="s">
        <v>12</v>
      </c>
      <c r="B21" s="3">
        <v>700</v>
      </c>
      <c r="C21" s="3">
        <v>70095</v>
      </c>
      <c r="D21" s="4" t="s">
        <v>24</v>
      </c>
      <c r="E21" s="42">
        <v>1000000</v>
      </c>
      <c r="F21" s="42">
        <v>0</v>
      </c>
      <c r="G21" s="42">
        <v>100000</v>
      </c>
      <c r="H21" s="42">
        <v>100000</v>
      </c>
      <c r="I21" s="42">
        <v>0</v>
      </c>
      <c r="J21" s="42">
        <v>0</v>
      </c>
      <c r="K21" s="42">
        <v>0</v>
      </c>
      <c r="L21" s="70">
        <f t="shared" si="0"/>
        <v>0</v>
      </c>
      <c r="M21" s="44"/>
    </row>
    <row r="22" spans="1:13" ht="26.25" thickBot="1">
      <c r="A22" s="13" t="s">
        <v>15</v>
      </c>
      <c r="B22" s="13">
        <v>700</v>
      </c>
      <c r="C22" s="13">
        <v>70095</v>
      </c>
      <c r="D22" s="14" t="s">
        <v>25</v>
      </c>
      <c r="E22" s="43">
        <v>4000000</v>
      </c>
      <c r="F22" s="43">
        <v>881000</v>
      </c>
      <c r="G22" s="43">
        <v>881000</v>
      </c>
      <c r="H22" s="43">
        <v>881000</v>
      </c>
      <c r="I22" s="43">
        <v>0</v>
      </c>
      <c r="J22" s="43">
        <v>0</v>
      </c>
      <c r="K22" s="43">
        <v>132600</v>
      </c>
      <c r="L22" s="71">
        <f t="shared" si="0"/>
        <v>15.051078320090806</v>
      </c>
      <c r="M22" s="47"/>
    </row>
    <row r="23" spans="1:13" ht="15.75" thickBot="1">
      <c r="A23" s="12"/>
      <c r="B23" s="91">
        <v>700</v>
      </c>
      <c r="C23" s="91">
        <v>70095</v>
      </c>
      <c r="D23" s="93" t="s">
        <v>57</v>
      </c>
      <c r="E23" s="74">
        <f aca="true" t="shared" si="2" ref="E23:K23">SUM(E20:E22)</f>
        <v>6500000</v>
      </c>
      <c r="F23" s="74">
        <f t="shared" si="2"/>
        <v>1214212</v>
      </c>
      <c r="G23" s="74">
        <f t="shared" si="2"/>
        <v>1314212</v>
      </c>
      <c r="H23" s="74">
        <f t="shared" si="2"/>
        <v>1314212</v>
      </c>
      <c r="I23" s="74">
        <f t="shared" si="2"/>
        <v>0</v>
      </c>
      <c r="J23" s="74">
        <f t="shared" si="2"/>
        <v>0</v>
      </c>
      <c r="K23" s="94">
        <f t="shared" si="2"/>
        <v>182498</v>
      </c>
      <c r="L23" s="72">
        <f t="shared" si="0"/>
        <v>13.886496242615346</v>
      </c>
      <c r="M23" s="92"/>
    </row>
    <row r="24" spans="1:13" ht="12.75">
      <c r="A24" s="15"/>
      <c r="B24" s="15"/>
      <c r="C24" s="15"/>
      <c r="D24" s="16"/>
      <c r="E24" s="55"/>
      <c r="F24" s="55"/>
      <c r="G24" s="55"/>
      <c r="H24" s="55"/>
      <c r="I24" s="55"/>
      <c r="J24" s="55"/>
      <c r="K24" s="55"/>
      <c r="L24" s="55"/>
      <c r="M24" s="54"/>
    </row>
    <row r="25" spans="1:13" ht="25.5">
      <c r="A25" s="3" t="s">
        <v>10</v>
      </c>
      <c r="B25" s="3">
        <v>750</v>
      </c>
      <c r="C25" s="3">
        <v>75023</v>
      </c>
      <c r="D25" s="2" t="s">
        <v>26</v>
      </c>
      <c r="E25" s="42">
        <v>2100000</v>
      </c>
      <c r="F25" s="42">
        <v>0</v>
      </c>
      <c r="G25" s="42">
        <v>2100000</v>
      </c>
      <c r="H25" s="42">
        <v>210000</v>
      </c>
      <c r="I25" s="42">
        <v>1890000</v>
      </c>
      <c r="J25" s="42">
        <v>0</v>
      </c>
      <c r="K25" s="42">
        <v>101510</v>
      </c>
      <c r="L25" s="70">
        <f>(K25/G25)*100</f>
        <v>4.833809523809523</v>
      </c>
      <c r="M25" s="44"/>
    </row>
    <row r="26" spans="1:13" ht="12.75">
      <c r="A26" s="3" t="s">
        <v>12</v>
      </c>
      <c r="B26" s="3">
        <v>750</v>
      </c>
      <c r="C26" s="3">
        <v>75023</v>
      </c>
      <c r="D26" s="2" t="s">
        <v>27</v>
      </c>
      <c r="E26" s="42">
        <v>636000</v>
      </c>
      <c r="F26" s="42">
        <v>169000</v>
      </c>
      <c r="G26" s="42">
        <v>186000</v>
      </c>
      <c r="H26" s="42">
        <v>186000</v>
      </c>
      <c r="I26" s="42">
        <v>0</v>
      </c>
      <c r="J26" s="42">
        <v>0</v>
      </c>
      <c r="K26" s="42">
        <v>184510</v>
      </c>
      <c r="L26" s="70">
        <f t="shared" si="0"/>
        <v>99.19892473118279</v>
      </c>
      <c r="M26" s="44"/>
    </row>
    <row r="27" spans="1:13" ht="26.25" thickBot="1">
      <c r="A27" s="13" t="s">
        <v>15</v>
      </c>
      <c r="B27" s="13">
        <v>750</v>
      </c>
      <c r="C27" s="13">
        <v>75023</v>
      </c>
      <c r="D27" s="17" t="s">
        <v>28</v>
      </c>
      <c r="E27" s="43">
        <v>60000</v>
      </c>
      <c r="F27" s="43">
        <v>0</v>
      </c>
      <c r="G27" s="43">
        <v>60000</v>
      </c>
      <c r="H27" s="43">
        <v>60000</v>
      </c>
      <c r="I27" s="43">
        <v>0</v>
      </c>
      <c r="J27" s="43">
        <v>0</v>
      </c>
      <c r="K27" s="43">
        <v>0</v>
      </c>
      <c r="L27" s="71">
        <f t="shared" si="0"/>
        <v>0</v>
      </c>
      <c r="M27" s="47"/>
    </row>
    <row r="28" spans="1:13" ht="13.5" thickBot="1">
      <c r="A28" s="96"/>
      <c r="B28" s="91">
        <v>750</v>
      </c>
      <c r="C28" s="91">
        <v>75023</v>
      </c>
      <c r="D28" s="93" t="s">
        <v>57</v>
      </c>
      <c r="E28" s="74">
        <f aca="true" t="shared" si="3" ref="E28:J28">SUM(E25:E27)</f>
        <v>2796000</v>
      </c>
      <c r="F28" s="74">
        <f t="shared" si="3"/>
        <v>169000</v>
      </c>
      <c r="G28" s="74">
        <f>SUM(G25:G27)</f>
        <v>2346000</v>
      </c>
      <c r="H28" s="74">
        <f t="shared" si="3"/>
        <v>456000</v>
      </c>
      <c r="I28" s="74">
        <f t="shared" si="3"/>
        <v>1890000</v>
      </c>
      <c r="J28" s="74">
        <f t="shared" si="3"/>
        <v>0</v>
      </c>
      <c r="K28" s="94">
        <f>SUM(K25:K27)</f>
        <v>286020</v>
      </c>
      <c r="L28" s="72">
        <f t="shared" si="0"/>
        <v>12.191815856777493</v>
      </c>
      <c r="M28" s="95"/>
    </row>
    <row r="29" spans="1:13" ht="15">
      <c r="A29" s="37"/>
      <c r="B29" s="37"/>
      <c r="C29" s="37"/>
      <c r="D29" s="38"/>
      <c r="E29" s="56"/>
      <c r="F29" s="56"/>
      <c r="G29" s="56"/>
      <c r="H29" s="56"/>
      <c r="I29" s="56"/>
      <c r="J29" s="57"/>
      <c r="K29" s="57"/>
      <c r="L29" s="57"/>
      <c r="M29" s="57"/>
    </row>
    <row r="30" spans="1:13" ht="29.25" customHeight="1" thickBot="1">
      <c r="A30" s="13" t="s">
        <v>10</v>
      </c>
      <c r="B30" s="13">
        <v>754</v>
      </c>
      <c r="C30" s="13">
        <v>75416</v>
      </c>
      <c r="D30" s="17" t="s">
        <v>29</v>
      </c>
      <c r="E30" s="43">
        <v>800000</v>
      </c>
      <c r="F30" s="43">
        <v>100000</v>
      </c>
      <c r="G30" s="43">
        <v>100000</v>
      </c>
      <c r="H30" s="43">
        <v>100000</v>
      </c>
      <c r="I30" s="43">
        <v>0</v>
      </c>
      <c r="J30" s="73">
        <v>0</v>
      </c>
      <c r="K30" s="73">
        <v>12200</v>
      </c>
      <c r="L30" s="71">
        <f t="shared" si="0"/>
        <v>12.2</v>
      </c>
      <c r="M30" s="58"/>
    </row>
    <row r="31" spans="1:13" ht="13.5" thickBot="1">
      <c r="A31" s="96"/>
      <c r="B31" s="91">
        <v>754</v>
      </c>
      <c r="C31" s="91">
        <v>75416</v>
      </c>
      <c r="D31" s="93" t="s">
        <v>57</v>
      </c>
      <c r="E31" s="74">
        <f aca="true" t="shared" si="4" ref="E31:K31">SUM(E30)</f>
        <v>800000</v>
      </c>
      <c r="F31" s="74">
        <f t="shared" si="4"/>
        <v>100000</v>
      </c>
      <c r="G31" s="74">
        <f t="shared" si="4"/>
        <v>100000</v>
      </c>
      <c r="H31" s="74">
        <f t="shared" si="4"/>
        <v>100000</v>
      </c>
      <c r="I31" s="74">
        <f t="shared" si="4"/>
        <v>0</v>
      </c>
      <c r="J31" s="74">
        <f t="shared" si="4"/>
        <v>0</v>
      </c>
      <c r="K31" s="94">
        <f t="shared" si="4"/>
        <v>12200</v>
      </c>
      <c r="L31" s="72">
        <f t="shared" si="0"/>
        <v>12.2</v>
      </c>
      <c r="M31" s="95"/>
    </row>
    <row r="32" spans="1:13" ht="15">
      <c r="A32" s="35"/>
      <c r="B32" s="35"/>
      <c r="C32" s="35"/>
      <c r="D32" s="36"/>
      <c r="E32" s="59"/>
      <c r="F32" s="59"/>
      <c r="G32" s="59"/>
      <c r="H32" s="59"/>
      <c r="I32" s="59"/>
      <c r="J32" s="59"/>
      <c r="K32" s="59"/>
      <c r="L32" s="59"/>
      <c r="M32" s="48"/>
    </row>
    <row r="33" spans="1:13" ht="27" thickBot="1">
      <c r="A33" s="3" t="s">
        <v>10</v>
      </c>
      <c r="B33" s="3">
        <v>758</v>
      </c>
      <c r="C33" s="3">
        <v>75818</v>
      </c>
      <c r="D33" s="5" t="s">
        <v>60</v>
      </c>
      <c r="E33" s="42">
        <v>0</v>
      </c>
      <c r="F33" s="42">
        <v>640000</v>
      </c>
      <c r="G33" s="42">
        <v>0</v>
      </c>
      <c r="H33" s="42">
        <v>640000</v>
      </c>
      <c r="I33" s="42">
        <v>0</v>
      </c>
      <c r="J33" s="42">
        <v>0</v>
      </c>
      <c r="K33" s="42">
        <v>0</v>
      </c>
      <c r="L33" s="71"/>
      <c r="M33" s="60"/>
    </row>
    <row r="34" spans="1:13" ht="13.5" thickBot="1">
      <c r="A34" s="96"/>
      <c r="B34" s="91">
        <v>758</v>
      </c>
      <c r="C34" s="91">
        <v>75818</v>
      </c>
      <c r="D34" s="93" t="s">
        <v>57</v>
      </c>
      <c r="E34" s="74">
        <f>SUM(E33:E33)</f>
        <v>0</v>
      </c>
      <c r="F34" s="74">
        <f>SUM(F33:F33)</f>
        <v>640000</v>
      </c>
      <c r="G34" s="74">
        <f>SUM(G33:G33)</f>
        <v>0</v>
      </c>
      <c r="H34" s="74">
        <f>SUM(H33:H33)</f>
        <v>640000</v>
      </c>
      <c r="I34" s="74">
        <f>SUM(I33:I33)</f>
        <v>0</v>
      </c>
      <c r="J34" s="74">
        <f>SUM(J33)</f>
        <v>0</v>
      </c>
      <c r="K34" s="94">
        <f>SUM(K33)</f>
        <v>0</v>
      </c>
      <c r="L34" s="72"/>
      <c r="M34" s="95"/>
    </row>
    <row r="35" spans="1:13" ht="15">
      <c r="A35" s="15"/>
      <c r="B35" s="15"/>
      <c r="C35" s="15"/>
      <c r="D35" s="18"/>
      <c r="E35" s="55"/>
      <c r="F35" s="55"/>
      <c r="G35" s="55"/>
      <c r="H35" s="55"/>
      <c r="I35" s="55"/>
      <c r="J35" s="55"/>
      <c r="K35" s="55"/>
      <c r="L35" s="55"/>
      <c r="M35" s="61"/>
    </row>
    <row r="36" spans="1:13" ht="26.25">
      <c r="A36" s="3" t="s">
        <v>10</v>
      </c>
      <c r="B36" s="3">
        <v>801</v>
      </c>
      <c r="C36" s="3">
        <v>80101</v>
      </c>
      <c r="D36" s="5" t="s">
        <v>63</v>
      </c>
      <c r="E36" s="42">
        <v>1165000</v>
      </c>
      <c r="F36" s="42">
        <v>0</v>
      </c>
      <c r="G36" s="42">
        <v>1165000</v>
      </c>
      <c r="H36" s="42">
        <v>116500</v>
      </c>
      <c r="I36" s="42">
        <v>1048500</v>
      </c>
      <c r="J36" s="42">
        <v>0</v>
      </c>
      <c r="K36" s="42">
        <v>998755</v>
      </c>
      <c r="L36" s="70">
        <f t="shared" si="0"/>
        <v>85.73004291845494</v>
      </c>
      <c r="M36" s="60"/>
    </row>
    <row r="37" spans="1:13" ht="15.75" thickBot="1">
      <c r="A37" s="13" t="s">
        <v>12</v>
      </c>
      <c r="B37" s="13">
        <v>801</v>
      </c>
      <c r="C37" s="13">
        <v>80101</v>
      </c>
      <c r="D37" s="17" t="s">
        <v>59</v>
      </c>
      <c r="E37" s="43">
        <v>5900000</v>
      </c>
      <c r="F37" s="43">
        <v>500000</v>
      </c>
      <c r="G37" s="43">
        <v>500000</v>
      </c>
      <c r="H37" s="43">
        <v>500000</v>
      </c>
      <c r="I37" s="43">
        <v>0</v>
      </c>
      <c r="J37" s="43">
        <v>0</v>
      </c>
      <c r="K37" s="43">
        <v>67673</v>
      </c>
      <c r="L37" s="71">
        <f t="shared" si="0"/>
        <v>13.5346</v>
      </c>
      <c r="M37" s="58"/>
    </row>
    <row r="38" spans="1:13" ht="13.5" thickBot="1">
      <c r="A38" s="96"/>
      <c r="B38" s="91">
        <v>801</v>
      </c>
      <c r="C38" s="91">
        <v>80101</v>
      </c>
      <c r="D38" s="93" t="s">
        <v>57</v>
      </c>
      <c r="E38" s="74">
        <f>SUM(E36:E37)</f>
        <v>7065000</v>
      </c>
      <c r="F38" s="74">
        <f>SUM(F36:F37)</f>
        <v>500000</v>
      </c>
      <c r="G38" s="74">
        <f>SUM(G36:G37)</f>
        <v>1665000</v>
      </c>
      <c r="H38" s="74">
        <f>SUM(H36:H37)</f>
        <v>616500</v>
      </c>
      <c r="I38" s="74">
        <f>SUM(I36:I37)</f>
        <v>1048500</v>
      </c>
      <c r="J38" s="74"/>
      <c r="K38" s="94">
        <f>SUM(K36:K37)</f>
        <v>1066428</v>
      </c>
      <c r="L38" s="72">
        <f t="shared" si="0"/>
        <v>64.04972972972973</v>
      </c>
      <c r="M38" s="95"/>
    </row>
    <row r="39" spans="1:13" ht="15">
      <c r="A39" s="15"/>
      <c r="B39" s="15"/>
      <c r="C39" s="15"/>
      <c r="D39" s="18"/>
      <c r="E39" s="55"/>
      <c r="F39" s="55"/>
      <c r="G39" s="55"/>
      <c r="H39" s="55"/>
      <c r="I39" s="55"/>
      <c r="J39" s="55"/>
      <c r="K39" s="55"/>
      <c r="L39" s="55"/>
      <c r="M39" s="61"/>
    </row>
    <row r="40" spans="1:13" ht="26.25">
      <c r="A40" s="13" t="s">
        <v>10</v>
      </c>
      <c r="B40" s="13">
        <v>801</v>
      </c>
      <c r="C40" s="13">
        <v>80104</v>
      </c>
      <c r="D40" s="17" t="s">
        <v>62</v>
      </c>
      <c r="E40" s="43">
        <v>950000</v>
      </c>
      <c r="F40" s="43">
        <v>0</v>
      </c>
      <c r="G40" s="43">
        <v>950000</v>
      </c>
      <c r="H40" s="43">
        <v>95000</v>
      </c>
      <c r="I40" s="43">
        <v>855000</v>
      </c>
      <c r="J40" s="43">
        <v>0</v>
      </c>
      <c r="K40" s="43">
        <v>357792</v>
      </c>
      <c r="L40" s="70">
        <f t="shared" si="0"/>
        <v>37.66231578947368</v>
      </c>
      <c r="M40" s="58"/>
    </row>
    <row r="41" spans="1:13" ht="15.75" thickBot="1">
      <c r="A41" s="27" t="s">
        <v>12</v>
      </c>
      <c r="B41" s="27">
        <v>801</v>
      </c>
      <c r="C41" s="27">
        <v>80104</v>
      </c>
      <c r="D41" s="28" t="s">
        <v>47</v>
      </c>
      <c r="E41" s="62">
        <v>6000</v>
      </c>
      <c r="F41" s="62">
        <v>0</v>
      </c>
      <c r="G41" s="62">
        <v>6000</v>
      </c>
      <c r="H41" s="62">
        <v>6000</v>
      </c>
      <c r="I41" s="62">
        <v>0</v>
      </c>
      <c r="J41" s="62">
        <v>0</v>
      </c>
      <c r="K41" s="62">
        <v>6000</v>
      </c>
      <c r="L41" s="71">
        <f t="shared" si="0"/>
        <v>100</v>
      </c>
      <c r="M41" s="63"/>
    </row>
    <row r="42" spans="1:13" ht="15.75" thickBot="1">
      <c r="A42" s="12"/>
      <c r="B42" s="91">
        <v>801</v>
      </c>
      <c r="C42" s="91">
        <v>80104</v>
      </c>
      <c r="D42" s="93" t="s">
        <v>57</v>
      </c>
      <c r="E42" s="74">
        <f>SUM(E40:E41)</f>
        <v>956000</v>
      </c>
      <c r="F42" s="74">
        <f>SUM(F40:F41)</f>
        <v>0</v>
      </c>
      <c r="G42" s="74">
        <f>SUM(G40:G41)</f>
        <v>956000</v>
      </c>
      <c r="H42" s="74">
        <f>SUM(H40:H41)</f>
        <v>101000</v>
      </c>
      <c r="I42" s="74">
        <f>SUM(I40)</f>
        <v>855000</v>
      </c>
      <c r="J42" s="74">
        <f>SUM(J40:J41)</f>
        <v>0</v>
      </c>
      <c r="K42" s="94">
        <f>SUM(K40:K41)</f>
        <v>363792</v>
      </c>
      <c r="L42" s="72">
        <f t="shared" si="0"/>
        <v>38.05355648535565</v>
      </c>
      <c r="M42" s="95"/>
    </row>
    <row r="43" spans="1:13" ht="30.75" customHeight="1" hidden="1">
      <c r="A43" s="15"/>
      <c r="B43" s="15"/>
      <c r="C43" s="15"/>
      <c r="D43" s="18"/>
      <c r="E43" s="55"/>
      <c r="F43" s="55"/>
      <c r="G43" s="55"/>
      <c r="H43" s="55"/>
      <c r="I43" s="55"/>
      <c r="J43" s="55"/>
      <c r="K43" s="55"/>
      <c r="L43" s="55"/>
      <c r="M43" s="61"/>
    </row>
    <row r="44" spans="1:13" ht="29.25" customHeight="1" thickBot="1">
      <c r="A44" s="27" t="s">
        <v>10</v>
      </c>
      <c r="B44" s="27">
        <v>801</v>
      </c>
      <c r="C44" s="27">
        <v>80110</v>
      </c>
      <c r="D44" s="28" t="s">
        <v>30</v>
      </c>
      <c r="E44" s="62">
        <v>1551000</v>
      </c>
      <c r="F44" s="62">
        <v>0</v>
      </c>
      <c r="G44" s="62">
        <v>1551000</v>
      </c>
      <c r="H44" s="62">
        <v>155100</v>
      </c>
      <c r="I44" s="62">
        <v>1395900</v>
      </c>
      <c r="J44" s="62">
        <v>0</v>
      </c>
      <c r="K44" s="62">
        <v>441005</v>
      </c>
      <c r="L44" s="71">
        <f t="shared" si="0"/>
        <v>28.433591231463573</v>
      </c>
      <c r="M44" s="63"/>
    </row>
    <row r="45" spans="1:13" ht="13.5" thickBot="1">
      <c r="A45" s="96"/>
      <c r="B45" s="91">
        <v>801</v>
      </c>
      <c r="C45" s="91">
        <v>80110</v>
      </c>
      <c r="D45" s="93" t="s">
        <v>57</v>
      </c>
      <c r="E45" s="74">
        <f aca="true" t="shared" si="5" ref="E45:K45">SUM(E44)</f>
        <v>1551000</v>
      </c>
      <c r="F45" s="74">
        <f t="shared" si="5"/>
        <v>0</v>
      </c>
      <c r="G45" s="74">
        <f t="shared" si="5"/>
        <v>1551000</v>
      </c>
      <c r="H45" s="74">
        <f t="shared" si="5"/>
        <v>155100</v>
      </c>
      <c r="I45" s="74">
        <f t="shared" si="5"/>
        <v>1395900</v>
      </c>
      <c r="J45" s="74">
        <f t="shared" si="5"/>
        <v>0</v>
      </c>
      <c r="K45" s="94">
        <f t="shared" si="5"/>
        <v>441005</v>
      </c>
      <c r="L45" s="72">
        <f t="shared" si="0"/>
        <v>28.433591231463573</v>
      </c>
      <c r="M45" s="95"/>
    </row>
    <row r="46" spans="1:13" ht="15">
      <c r="A46" s="15"/>
      <c r="B46" s="15"/>
      <c r="C46" s="15"/>
      <c r="D46" s="18"/>
      <c r="E46" s="55"/>
      <c r="F46" s="55"/>
      <c r="G46" s="55"/>
      <c r="H46" s="55"/>
      <c r="I46" s="55"/>
      <c r="J46" s="55"/>
      <c r="K46" s="55"/>
      <c r="L46" s="55"/>
      <c r="M46" s="61"/>
    </row>
    <row r="47" spans="1:13" ht="27" thickBot="1">
      <c r="A47" s="19" t="s">
        <v>10</v>
      </c>
      <c r="B47" s="19">
        <v>801</v>
      </c>
      <c r="C47" s="19">
        <v>80195</v>
      </c>
      <c r="D47" s="20" t="s">
        <v>31</v>
      </c>
      <c r="E47" s="64">
        <v>650000</v>
      </c>
      <c r="F47" s="64">
        <v>190000</v>
      </c>
      <c r="G47" s="64">
        <v>190000</v>
      </c>
      <c r="H47" s="64">
        <v>190000</v>
      </c>
      <c r="I47" s="64">
        <v>0</v>
      </c>
      <c r="J47" s="64">
        <v>0</v>
      </c>
      <c r="K47" s="64">
        <v>102014</v>
      </c>
      <c r="L47" s="71">
        <f>(K47/G47)*100</f>
        <v>53.69157894736843</v>
      </c>
      <c r="M47" s="65"/>
    </row>
    <row r="48" spans="1:13" ht="13.5" thickBot="1">
      <c r="A48" s="96"/>
      <c r="B48" s="91">
        <v>801</v>
      </c>
      <c r="C48" s="91">
        <v>80195</v>
      </c>
      <c r="D48" s="93" t="s">
        <v>57</v>
      </c>
      <c r="E48" s="74">
        <f aca="true" t="shared" si="6" ref="E48:K48">SUM(E47)</f>
        <v>650000</v>
      </c>
      <c r="F48" s="74">
        <f t="shared" si="6"/>
        <v>190000</v>
      </c>
      <c r="G48" s="74">
        <f t="shared" si="6"/>
        <v>190000</v>
      </c>
      <c r="H48" s="74">
        <f t="shared" si="6"/>
        <v>190000</v>
      </c>
      <c r="I48" s="74">
        <f t="shared" si="6"/>
        <v>0</v>
      </c>
      <c r="J48" s="74">
        <f t="shared" si="6"/>
        <v>0</v>
      </c>
      <c r="K48" s="74">
        <f t="shared" si="6"/>
        <v>102014</v>
      </c>
      <c r="L48" s="72">
        <f t="shared" si="0"/>
        <v>53.69157894736843</v>
      </c>
      <c r="M48" s="95"/>
    </row>
    <row r="49" spans="1:13" ht="15">
      <c r="A49" s="19"/>
      <c r="B49" s="19"/>
      <c r="C49" s="19"/>
      <c r="D49" s="20"/>
      <c r="E49" s="64"/>
      <c r="F49" s="64"/>
      <c r="G49" s="64"/>
      <c r="H49" s="64"/>
      <c r="I49" s="64"/>
      <c r="J49" s="64"/>
      <c r="K49" s="64"/>
      <c r="L49" s="64"/>
      <c r="M49" s="65"/>
    </row>
    <row r="50" spans="1:13" ht="15.75" thickBot="1">
      <c r="A50" s="19" t="s">
        <v>10</v>
      </c>
      <c r="B50" s="19">
        <v>852</v>
      </c>
      <c r="C50" s="19">
        <v>85212</v>
      </c>
      <c r="D50" s="20" t="s">
        <v>72</v>
      </c>
      <c r="E50" s="64">
        <v>3605</v>
      </c>
      <c r="F50" s="64">
        <v>0</v>
      </c>
      <c r="G50" s="64">
        <v>3605</v>
      </c>
      <c r="H50" s="64">
        <v>0</v>
      </c>
      <c r="I50" s="64">
        <v>0</v>
      </c>
      <c r="J50" s="64">
        <v>3605</v>
      </c>
      <c r="K50" s="64">
        <v>3605</v>
      </c>
      <c r="L50" s="113">
        <f>(K50/G50)*100</f>
        <v>100</v>
      </c>
      <c r="M50" s="65"/>
    </row>
    <row r="51" spans="1:13" ht="13.5" thickBot="1">
      <c r="A51" s="96"/>
      <c r="B51" s="91">
        <v>852</v>
      </c>
      <c r="C51" s="91">
        <v>85212</v>
      </c>
      <c r="D51" s="93" t="s">
        <v>57</v>
      </c>
      <c r="E51" s="74">
        <f aca="true" t="shared" si="7" ref="E51:K51">SUM(E50)</f>
        <v>3605</v>
      </c>
      <c r="F51" s="74">
        <f t="shared" si="7"/>
        <v>0</v>
      </c>
      <c r="G51" s="74">
        <f t="shared" si="7"/>
        <v>3605</v>
      </c>
      <c r="H51" s="74">
        <f t="shared" si="7"/>
        <v>0</v>
      </c>
      <c r="I51" s="74">
        <f t="shared" si="7"/>
        <v>0</v>
      </c>
      <c r="J51" s="74">
        <f t="shared" si="7"/>
        <v>3605</v>
      </c>
      <c r="K51" s="74">
        <f t="shared" si="7"/>
        <v>3605</v>
      </c>
      <c r="L51" s="72">
        <f>(K51/G51)*100</f>
        <v>100</v>
      </c>
      <c r="M51" s="95"/>
    </row>
    <row r="52" spans="1:13" ht="15">
      <c r="A52" s="19"/>
      <c r="B52" s="19"/>
      <c r="C52" s="19"/>
      <c r="D52" s="20"/>
      <c r="E52" s="64"/>
      <c r="F52" s="64"/>
      <c r="G52" s="64"/>
      <c r="H52" s="64"/>
      <c r="I52" s="64"/>
      <c r="J52" s="64"/>
      <c r="K52" s="64"/>
      <c r="L52" s="64"/>
      <c r="M52" s="65"/>
    </row>
    <row r="53" spans="1:13" ht="13.5" thickBot="1">
      <c r="A53" s="8" t="s">
        <v>10</v>
      </c>
      <c r="B53" s="8">
        <v>852</v>
      </c>
      <c r="C53" s="8">
        <v>85219</v>
      </c>
      <c r="D53" s="9" t="s">
        <v>33</v>
      </c>
      <c r="E53" s="43">
        <v>17600</v>
      </c>
      <c r="F53" s="43">
        <v>17600</v>
      </c>
      <c r="G53" s="47">
        <v>17600</v>
      </c>
      <c r="H53" s="47">
        <v>17600</v>
      </c>
      <c r="I53" s="47">
        <v>0</v>
      </c>
      <c r="J53" s="47">
        <v>0</v>
      </c>
      <c r="K53" s="47">
        <v>17600</v>
      </c>
      <c r="L53" s="71">
        <f>(K53/G53)*100</f>
        <v>100</v>
      </c>
      <c r="M53" s="47"/>
    </row>
    <row r="54" spans="1:13" ht="13.5" thickBot="1">
      <c r="A54" s="96"/>
      <c r="B54" s="91">
        <v>852</v>
      </c>
      <c r="C54" s="91">
        <v>85219</v>
      </c>
      <c r="D54" s="93" t="s">
        <v>57</v>
      </c>
      <c r="E54" s="74">
        <f aca="true" t="shared" si="8" ref="E54:K54">SUM(E53)</f>
        <v>17600</v>
      </c>
      <c r="F54" s="74">
        <f t="shared" si="8"/>
        <v>17600</v>
      </c>
      <c r="G54" s="74">
        <f t="shared" si="8"/>
        <v>17600</v>
      </c>
      <c r="H54" s="74">
        <f t="shared" si="8"/>
        <v>17600</v>
      </c>
      <c r="I54" s="74">
        <f t="shared" si="8"/>
        <v>0</v>
      </c>
      <c r="J54" s="74">
        <f t="shared" si="8"/>
        <v>0</v>
      </c>
      <c r="K54" s="74">
        <f t="shared" si="8"/>
        <v>17600</v>
      </c>
      <c r="L54" s="72">
        <f>(K54/G54)*100</f>
        <v>100</v>
      </c>
      <c r="M54" s="95"/>
    </row>
    <row r="55" spans="1:13" ht="15">
      <c r="A55" s="25"/>
      <c r="B55" s="25"/>
      <c r="C55" s="25"/>
      <c r="D55" s="25"/>
      <c r="E55" s="49"/>
      <c r="F55" s="49"/>
      <c r="G55" s="48"/>
      <c r="H55" s="48"/>
      <c r="I55" s="48"/>
      <c r="J55" s="48"/>
      <c r="K55" s="48"/>
      <c r="L55" s="48"/>
      <c r="M55" s="48"/>
    </row>
    <row r="56" spans="1:13" ht="26.25" thickBot="1">
      <c r="A56" s="13" t="s">
        <v>10</v>
      </c>
      <c r="B56" s="13">
        <v>852</v>
      </c>
      <c r="C56" s="13">
        <v>85220</v>
      </c>
      <c r="D56" s="9" t="s">
        <v>11</v>
      </c>
      <c r="E56" s="43">
        <v>160000</v>
      </c>
      <c r="F56" s="43">
        <v>0</v>
      </c>
      <c r="G56" s="43">
        <v>160000</v>
      </c>
      <c r="H56" s="43">
        <v>160000</v>
      </c>
      <c r="I56" s="43">
        <v>0</v>
      </c>
      <c r="J56" s="43">
        <v>0</v>
      </c>
      <c r="K56" s="43">
        <v>0</v>
      </c>
      <c r="L56" s="71">
        <f>(K56/G56)*100</f>
        <v>0</v>
      </c>
      <c r="M56" s="43"/>
    </row>
    <row r="57" spans="1:13" ht="13.5" thickBot="1">
      <c r="A57" s="97"/>
      <c r="B57" s="98">
        <v>852</v>
      </c>
      <c r="C57" s="98">
        <v>85220</v>
      </c>
      <c r="D57" s="99" t="s">
        <v>57</v>
      </c>
      <c r="E57" s="74">
        <f aca="true" t="shared" si="9" ref="E57:K57">SUM(E56)</f>
        <v>160000</v>
      </c>
      <c r="F57" s="100">
        <f t="shared" si="9"/>
        <v>0</v>
      </c>
      <c r="G57" s="100">
        <f t="shared" si="9"/>
        <v>160000</v>
      </c>
      <c r="H57" s="100">
        <f t="shared" si="9"/>
        <v>160000</v>
      </c>
      <c r="I57" s="100">
        <f t="shared" si="9"/>
        <v>0</v>
      </c>
      <c r="J57" s="100">
        <f t="shared" si="9"/>
        <v>0</v>
      </c>
      <c r="K57" s="100">
        <f t="shared" si="9"/>
        <v>0</v>
      </c>
      <c r="L57" s="101">
        <f>(K57/G57)*100</f>
        <v>0</v>
      </c>
      <c r="M57" s="102"/>
    </row>
    <row r="58" spans="1:13" ht="12.75">
      <c r="A58" s="11"/>
      <c r="B58" s="11"/>
      <c r="C58" s="11"/>
      <c r="D58" s="11"/>
      <c r="E58" s="55"/>
      <c r="F58" s="55"/>
      <c r="G58" s="54"/>
      <c r="H58" s="54"/>
      <c r="I58" s="54"/>
      <c r="J58" s="54"/>
      <c r="K58" s="54"/>
      <c r="L58" s="54"/>
      <c r="M58" s="54"/>
    </row>
    <row r="59" spans="1:13" ht="13.5" customHeight="1" thickBot="1">
      <c r="A59" s="8" t="s">
        <v>10</v>
      </c>
      <c r="B59" s="8">
        <v>853</v>
      </c>
      <c r="C59" s="8">
        <v>85305</v>
      </c>
      <c r="D59" s="9" t="s">
        <v>32</v>
      </c>
      <c r="E59" s="43">
        <v>200000</v>
      </c>
      <c r="F59" s="43">
        <v>0</v>
      </c>
      <c r="G59" s="47">
        <v>200000</v>
      </c>
      <c r="H59" s="47">
        <v>20000</v>
      </c>
      <c r="I59" s="47">
        <v>180000</v>
      </c>
      <c r="J59" s="47">
        <v>0</v>
      </c>
      <c r="K59" s="47">
        <v>110243</v>
      </c>
      <c r="L59" s="71">
        <f>(K59/G59)*100</f>
        <v>55.1215</v>
      </c>
      <c r="M59" s="47"/>
    </row>
    <row r="60" spans="1:13" ht="13.5" thickBot="1">
      <c r="A60" s="21"/>
      <c r="B60" s="91">
        <v>853</v>
      </c>
      <c r="C60" s="91">
        <v>85305</v>
      </c>
      <c r="D60" s="103" t="s">
        <v>57</v>
      </c>
      <c r="E60" s="74">
        <f aca="true" t="shared" si="10" ref="E60:K60">SUM(E59)</f>
        <v>200000</v>
      </c>
      <c r="F60" s="74">
        <f t="shared" si="10"/>
        <v>0</v>
      </c>
      <c r="G60" s="74">
        <f t="shared" si="10"/>
        <v>200000</v>
      </c>
      <c r="H60" s="74">
        <f t="shared" si="10"/>
        <v>20000</v>
      </c>
      <c r="I60" s="74">
        <f t="shared" si="10"/>
        <v>180000</v>
      </c>
      <c r="J60" s="74">
        <f t="shared" si="10"/>
        <v>0</v>
      </c>
      <c r="K60" s="74">
        <f t="shared" si="10"/>
        <v>110243</v>
      </c>
      <c r="L60" s="72">
        <f>(K60/G60)*100</f>
        <v>55.1215</v>
      </c>
      <c r="M60" s="95"/>
    </row>
    <row r="61" spans="1:13" ht="15">
      <c r="A61" s="80"/>
      <c r="B61" s="78"/>
      <c r="C61" s="25"/>
      <c r="D61" s="25"/>
      <c r="E61" s="49"/>
      <c r="F61" s="48"/>
      <c r="G61" s="48"/>
      <c r="H61" s="48"/>
      <c r="I61" s="48"/>
      <c r="J61" s="48"/>
      <c r="K61" s="48"/>
      <c r="L61" s="79"/>
      <c r="M61" s="79"/>
    </row>
    <row r="62" spans="1:13" ht="13.5" customHeight="1" thickBot="1">
      <c r="A62" s="75" t="s">
        <v>10</v>
      </c>
      <c r="B62" s="39">
        <v>900</v>
      </c>
      <c r="C62" s="39">
        <v>90001</v>
      </c>
      <c r="D62" s="24" t="s">
        <v>38</v>
      </c>
      <c r="E62" s="51">
        <v>118748000</v>
      </c>
      <c r="F62" s="51">
        <v>0</v>
      </c>
      <c r="G62" s="76">
        <v>10911800</v>
      </c>
      <c r="H62" s="66">
        <v>0</v>
      </c>
      <c r="I62" s="66">
        <v>0</v>
      </c>
      <c r="J62" s="51">
        <v>10911800</v>
      </c>
      <c r="K62" s="51">
        <v>3273650</v>
      </c>
      <c r="L62" s="71">
        <f>(K62/G62)*100</f>
        <v>30.001008082992726</v>
      </c>
      <c r="M62" s="77" t="s">
        <v>39</v>
      </c>
    </row>
    <row r="63" spans="1:13" ht="13.5" thickBot="1">
      <c r="A63" s="97"/>
      <c r="B63" s="98">
        <v>900</v>
      </c>
      <c r="C63" s="98">
        <v>90001</v>
      </c>
      <c r="D63" s="104" t="s">
        <v>57</v>
      </c>
      <c r="E63" s="107">
        <f aca="true" t="shared" si="11" ref="E63:K63">SUM(E62)</f>
        <v>118748000</v>
      </c>
      <c r="F63" s="105">
        <f t="shared" si="11"/>
        <v>0</v>
      </c>
      <c r="G63" s="105">
        <f t="shared" si="11"/>
        <v>10911800</v>
      </c>
      <c r="H63" s="105">
        <f t="shared" si="11"/>
        <v>0</v>
      </c>
      <c r="I63" s="105">
        <f t="shared" si="11"/>
        <v>0</v>
      </c>
      <c r="J63" s="100">
        <f t="shared" si="11"/>
        <v>10911800</v>
      </c>
      <c r="K63" s="106">
        <f t="shared" si="11"/>
        <v>3273650</v>
      </c>
      <c r="L63" s="101">
        <f>(K63/G63)*100</f>
        <v>30.001008082992726</v>
      </c>
      <c r="M63" s="102"/>
    </row>
    <row r="64" spans="1:13" ht="15">
      <c r="A64" s="31"/>
      <c r="B64" s="115"/>
      <c r="C64" s="115"/>
      <c r="D64" s="116"/>
      <c r="E64" s="117"/>
      <c r="F64" s="118"/>
      <c r="G64" s="118"/>
      <c r="H64" s="118"/>
      <c r="I64" s="118"/>
      <c r="J64" s="57"/>
      <c r="K64" s="57"/>
      <c r="L64" s="119"/>
      <c r="M64" s="57"/>
    </row>
    <row r="65" spans="1:13" ht="13.5" customHeight="1" thickBot="1">
      <c r="A65" s="90" t="s">
        <v>10</v>
      </c>
      <c r="B65" s="27">
        <v>900</v>
      </c>
      <c r="C65" s="27">
        <v>90003</v>
      </c>
      <c r="D65" s="28" t="s">
        <v>36</v>
      </c>
      <c r="E65" s="62">
        <v>100000</v>
      </c>
      <c r="F65" s="62">
        <v>100000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89">
        <v>0</v>
      </c>
      <c r="M65" s="62"/>
    </row>
    <row r="66" spans="1:13" ht="13.5" thickBot="1">
      <c r="A66" s="97"/>
      <c r="B66" s="98">
        <v>900</v>
      </c>
      <c r="C66" s="98">
        <v>90003</v>
      </c>
      <c r="D66" s="108" t="s">
        <v>57</v>
      </c>
      <c r="E66" s="74">
        <f aca="true" t="shared" si="12" ref="E66:K66">SUM(E65)</f>
        <v>100000</v>
      </c>
      <c r="F66" s="100">
        <f t="shared" si="12"/>
        <v>100000</v>
      </c>
      <c r="G66" s="100">
        <f t="shared" si="12"/>
        <v>0</v>
      </c>
      <c r="H66" s="100">
        <f t="shared" si="12"/>
        <v>0</v>
      </c>
      <c r="I66" s="100">
        <f t="shared" si="12"/>
        <v>0</v>
      </c>
      <c r="J66" s="100">
        <f t="shared" si="12"/>
        <v>0</v>
      </c>
      <c r="K66" s="100">
        <f t="shared" si="12"/>
        <v>0</v>
      </c>
      <c r="L66" s="101">
        <v>0</v>
      </c>
      <c r="M66" s="100"/>
    </row>
    <row r="67" spans="1:13" ht="15">
      <c r="A67" s="32"/>
      <c r="B67" s="25"/>
      <c r="C67" s="25"/>
      <c r="D67" s="25"/>
      <c r="E67" s="49"/>
      <c r="F67" s="49"/>
      <c r="G67" s="48"/>
      <c r="H67" s="48"/>
      <c r="I67" s="48"/>
      <c r="J67" s="48"/>
      <c r="K67" s="48"/>
      <c r="L67" s="48"/>
      <c r="M67" s="48"/>
    </row>
    <row r="68" spans="1:13" ht="39.75" customHeight="1" thickBot="1">
      <c r="A68" s="26" t="s">
        <v>10</v>
      </c>
      <c r="B68" s="39">
        <v>900</v>
      </c>
      <c r="C68" s="39">
        <v>90004</v>
      </c>
      <c r="D68" s="24" t="s">
        <v>37</v>
      </c>
      <c r="E68" s="51">
        <v>4250000</v>
      </c>
      <c r="F68" s="51">
        <v>0</v>
      </c>
      <c r="G68" s="51">
        <v>438100</v>
      </c>
      <c r="H68" s="51">
        <v>438100</v>
      </c>
      <c r="I68" s="66">
        <v>0</v>
      </c>
      <c r="J68" s="51">
        <v>56900</v>
      </c>
      <c r="K68" s="51">
        <v>23424</v>
      </c>
      <c r="L68" s="71">
        <f>(K68/G68)*100</f>
        <v>5.346724492125086</v>
      </c>
      <c r="M68" s="114" t="s">
        <v>66</v>
      </c>
    </row>
    <row r="69" spans="1:13" ht="13.5" thickBot="1">
      <c r="A69" s="86"/>
      <c r="B69" s="91">
        <v>900</v>
      </c>
      <c r="C69" s="91">
        <v>90004</v>
      </c>
      <c r="D69" s="109" t="s">
        <v>57</v>
      </c>
      <c r="E69" s="74">
        <f aca="true" t="shared" si="13" ref="E69:K69">SUM(E68)</f>
        <v>4250000</v>
      </c>
      <c r="F69" s="74">
        <f t="shared" si="13"/>
        <v>0</v>
      </c>
      <c r="G69" s="74">
        <f t="shared" si="13"/>
        <v>438100</v>
      </c>
      <c r="H69" s="74">
        <f t="shared" si="13"/>
        <v>438100</v>
      </c>
      <c r="I69" s="74">
        <f t="shared" si="13"/>
        <v>0</v>
      </c>
      <c r="J69" s="74">
        <f t="shared" si="13"/>
        <v>56900</v>
      </c>
      <c r="K69" s="94">
        <f t="shared" si="13"/>
        <v>23424</v>
      </c>
      <c r="L69" s="72">
        <f>(K69/G69)*100</f>
        <v>5.346724492125086</v>
      </c>
      <c r="M69" s="95"/>
    </row>
    <row r="70" spans="1:13" ht="12.75">
      <c r="A70" s="11"/>
      <c r="B70" s="11"/>
      <c r="C70" s="11"/>
      <c r="D70" s="11"/>
      <c r="E70" s="55"/>
      <c r="F70" s="55"/>
      <c r="G70" s="54"/>
      <c r="H70" s="54"/>
      <c r="I70" s="54"/>
      <c r="J70" s="54"/>
      <c r="K70" s="54"/>
      <c r="L70" s="54"/>
      <c r="M70" s="54"/>
    </row>
    <row r="71" spans="1:13" ht="13.5" customHeight="1" thickBot="1">
      <c r="A71" s="8" t="s">
        <v>10</v>
      </c>
      <c r="B71" s="8">
        <v>900</v>
      </c>
      <c r="C71" s="8">
        <v>90015</v>
      </c>
      <c r="D71" s="9" t="s">
        <v>34</v>
      </c>
      <c r="E71" s="43">
        <v>3000000</v>
      </c>
      <c r="F71" s="43">
        <v>260000</v>
      </c>
      <c r="G71" s="47">
        <v>260000</v>
      </c>
      <c r="H71" s="47">
        <v>260000</v>
      </c>
      <c r="I71" s="47">
        <v>0</v>
      </c>
      <c r="J71" s="47">
        <v>0</v>
      </c>
      <c r="K71" s="47">
        <v>256841</v>
      </c>
      <c r="L71" s="71">
        <f>(K71/G71)*100</f>
        <v>98.785</v>
      </c>
      <c r="M71" s="47"/>
    </row>
    <row r="72" spans="1:13" ht="13.5" thickBot="1">
      <c r="A72" s="86"/>
      <c r="B72" s="91">
        <v>900</v>
      </c>
      <c r="C72" s="91">
        <v>90015</v>
      </c>
      <c r="D72" s="93" t="s">
        <v>57</v>
      </c>
      <c r="E72" s="74">
        <f aca="true" t="shared" si="14" ref="E72:K72">SUM(E71)</f>
        <v>3000000</v>
      </c>
      <c r="F72" s="74">
        <f t="shared" si="14"/>
        <v>260000</v>
      </c>
      <c r="G72" s="74">
        <f t="shared" si="14"/>
        <v>260000</v>
      </c>
      <c r="H72" s="74">
        <f t="shared" si="14"/>
        <v>260000</v>
      </c>
      <c r="I72" s="74">
        <f t="shared" si="14"/>
        <v>0</v>
      </c>
      <c r="J72" s="74">
        <f t="shared" si="14"/>
        <v>0</v>
      </c>
      <c r="K72" s="74">
        <f t="shared" si="14"/>
        <v>256841</v>
      </c>
      <c r="L72" s="72">
        <f>(K72/G72)*100</f>
        <v>98.785</v>
      </c>
      <c r="M72" s="95"/>
    </row>
    <row r="73" spans="1:13" ht="12.75">
      <c r="A73" s="11"/>
      <c r="B73" s="11"/>
      <c r="C73" s="11"/>
      <c r="D73" s="11"/>
      <c r="E73" s="55"/>
      <c r="F73" s="55"/>
      <c r="G73" s="54"/>
      <c r="H73" s="54"/>
      <c r="I73" s="54"/>
      <c r="J73" s="54"/>
      <c r="K73" s="54"/>
      <c r="L73" s="54"/>
      <c r="M73" s="54"/>
    </row>
    <row r="74" spans="1:13" ht="26.25" thickBot="1">
      <c r="A74" s="8" t="s">
        <v>10</v>
      </c>
      <c r="B74" s="8">
        <v>900</v>
      </c>
      <c r="C74" s="8">
        <v>90095</v>
      </c>
      <c r="D74" s="9" t="s">
        <v>35</v>
      </c>
      <c r="E74" s="43">
        <v>160000</v>
      </c>
      <c r="F74" s="43">
        <v>160000</v>
      </c>
      <c r="G74" s="47">
        <v>160000</v>
      </c>
      <c r="H74" s="47">
        <v>160000</v>
      </c>
      <c r="I74" s="47">
        <v>0</v>
      </c>
      <c r="J74" s="47">
        <v>0</v>
      </c>
      <c r="K74" s="47">
        <v>155994</v>
      </c>
      <c r="L74" s="71">
        <f>(K74/G74)*100</f>
        <v>97.49624999999999</v>
      </c>
      <c r="M74" s="47"/>
    </row>
    <row r="75" spans="1:13" ht="13.5" thickBot="1">
      <c r="A75" s="86"/>
      <c r="B75" s="91">
        <v>900</v>
      </c>
      <c r="C75" s="91">
        <v>90095</v>
      </c>
      <c r="D75" s="93" t="s">
        <v>57</v>
      </c>
      <c r="E75" s="74">
        <f aca="true" t="shared" si="15" ref="E75:K75">SUM(E74)</f>
        <v>160000</v>
      </c>
      <c r="F75" s="74">
        <f t="shared" si="15"/>
        <v>160000</v>
      </c>
      <c r="G75" s="74">
        <f t="shared" si="15"/>
        <v>160000</v>
      </c>
      <c r="H75" s="74">
        <f t="shared" si="15"/>
        <v>160000</v>
      </c>
      <c r="I75" s="74">
        <f t="shared" si="15"/>
        <v>0</v>
      </c>
      <c r="J75" s="74">
        <f t="shared" si="15"/>
        <v>0</v>
      </c>
      <c r="K75" s="74">
        <f t="shared" si="15"/>
        <v>155994</v>
      </c>
      <c r="L75" s="72">
        <f>(K75/G75)*100</f>
        <v>97.49624999999999</v>
      </c>
      <c r="M75" s="95"/>
    </row>
    <row r="76" spans="1:13" ht="12.75">
      <c r="A76" s="11"/>
      <c r="B76" s="11"/>
      <c r="C76" s="11"/>
      <c r="D76" s="11"/>
      <c r="E76" s="55"/>
      <c r="F76" s="55"/>
      <c r="G76" s="54"/>
      <c r="H76" s="54"/>
      <c r="I76" s="54"/>
      <c r="J76" s="54"/>
      <c r="K76" s="54"/>
      <c r="L76" s="54"/>
      <c r="M76" s="54"/>
    </row>
    <row r="77" spans="1:13" ht="13.5" thickBot="1">
      <c r="A77" s="8" t="s">
        <v>10</v>
      </c>
      <c r="B77" s="8">
        <v>921</v>
      </c>
      <c r="C77" s="8">
        <v>92109</v>
      </c>
      <c r="D77" s="9" t="s">
        <v>40</v>
      </c>
      <c r="E77" s="43">
        <v>550000</v>
      </c>
      <c r="F77" s="43">
        <v>0</v>
      </c>
      <c r="G77" s="47">
        <v>55000</v>
      </c>
      <c r="H77" s="47">
        <v>55000</v>
      </c>
      <c r="I77" s="47">
        <v>0</v>
      </c>
      <c r="J77" s="47">
        <v>0</v>
      </c>
      <c r="K77" s="47">
        <v>0</v>
      </c>
      <c r="L77" s="71">
        <f>(K77/G77)*100</f>
        <v>0</v>
      </c>
      <c r="M77" s="47"/>
    </row>
    <row r="78" spans="1:13" ht="13.5" thickBot="1">
      <c r="A78" s="86"/>
      <c r="B78" s="91">
        <v>921</v>
      </c>
      <c r="C78" s="91">
        <v>92109</v>
      </c>
      <c r="D78" s="93" t="s">
        <v>57</v>
      </c>
      <c r="E78" s="74">
        <f aca="true" t="shared" si="16" ref="E78:K78">SUM(E77)</f>
        <v>550000</v>
      </c>
      <c r="F78" s="74">
        <f t="shared" si="16"/>
        <v>0</v>
      </c>
      <c r="G78" s="74">
        <f t="shared" si="16"/>
        <v>55000</v>
      </c>
      <c r="H78" s="74">
        <f t="shared" si="16"/>
        <v>55000</v>
      </c>
      <c r="I78" s="74">
        <f t="shared" si="16"/>
        <v>0</v>
      </c>
      <c r="J78" s="74">
        <f t="shared" si="16"/>
        <v>0</v>
      </c>
      <c r="K78" s="74">
        <f t="shared" si="16"/>
        <v>0</v>
      </c>
      <c r="L78" s="72">
        <f>(K78/G78)*100</f>
        <v>0</v>
      </c>
      <c r="M78" s="95"/>
    </row>
    <row r="79" spans="1:13" ht="12.75">
      <c r="A79" s="31"/>
      <c r="B79" s="31"/>
      <c r="C79" s="31"/>
      <c r="D79" s="31"/>
      <c r="E79" s="56"/>
      <c r="F79" s="56"/>
      <c r="G79" s="67"/>
      <c r="H79" s="67"/>
      <c r="I79" s="67"/>
      <c r="J79" s="67"/>
      <c r="K79" s="67"/>
      <c r="L79" s="67"/>
      <c r="M79" s="67"/>
    </row>
    <row r="80" spans="1:13" ht="13.5" thickBot="1">
      <c r="A80" s="29" t="s">
        <v>10</v>
      </c>
      <c r="B80" s="29">
        <v>921</v>
      </c>
      <c r="C80" s="29">
        <v>92116</v>
      </c>
      <c r="D80" s="30" t="s">
        <v>41</v>
      </c>
      <c r="E80" s="62">
        <v>350000</v>
      </c>
      <c r="F80" s="43">
        <v>0</v>
      </c>
      <c r="G80" s="68">
        <v>35000</v>
      </c>
      <c r="H80" s="68">
        <v>35000</v>
      </c>
      <c r="I80" s="68">
        <v>0</v>
      </c>
      <c r="J80" s="68">
        <v>0</v>
      </c>
      <c r="K80" s="68">
        <v>14183</v>
      </c>
      <c r="L80" s="71">
        <f>(K80/G80)*100</f>
        <v>40.52285714285714</v>
      </c>
      <c r="M80" s="68"/>
    </row>
    <row r="81" spans="1:13" ht="13.5" thickBot="1">
      <c r="A81" s="86"/>
      <c r="B81" s="91">
        <v>921</v>
      </c>
      <c r="C81" s="91">
        <v>92116</v>
      </c>
      <c r="D81" s="93" t="s">
        <v>57</v>
      </c>
      <c r="E81" s="74">
        <f aca="true" t="shared" si="17" ref="E81:K81">SUM(E80)</f>
        <v>350000</v>
      </c>
      <c r="F81" s="74">
        <f t="shared" si="17"/>
        <v>0</v>
      </c>
      <c r="G81" s="74">
        <f t="shared" si="17"/>
        <v>35000</v>
      </c>
      <c r="H81" s="74">
        <f t="shared" si="17"/>
        <v>35000</v>
      </c>
      <c r="I81" s="74">
        <f t="shared" si="17"/>
        <v>0</v>
      </c>
      <c r="J81" s="74">
        <f t="shared" si="17"/>
        <v>0</v>
      </c>
      <c r="K81" s="74">
        <f t="shared" si="17"/>
        <v>14183</v>
      </c>
      <c r="L81" s="72">
        <f>(K81/G81)*100</f>
        <v>40.52285714285714</v>
      </c>
      <c r="M81" s="95"/>
    </row>
    <row r="82" spans="1:13" ht="12.75">
      <c r="A82" s="11"/>
      <c r="B82" s="11"/>
      <c r="C82" s="11"/>
      <c r="D82" s="11"/>
      <c r="E82" s="55"/>
      <c r="F82" s="55"/>
      <c r="G82" s="54"/>
      <c r="H82" s="54"/>
      <c r="I82" s="54"/>
      <c r="J82" s="54"/>
      <c r="K82" s="54"/>
      <c r="L82" s="54"/>
      <c r="M82" s="54"/>
    </row>
    <row r="83" spans="1:13" ht="13.5" customHeight="1" thickBot="1">
      <c r="A83" s="8" t="s">
        <v>10</v>
      </c>
      <c r="B83" s="8">
        <v>921</v>
      </c>
      <c r="C83" s="8">
        <v>92120</v>
      </c>
      <c r="D83" s="9" t="s">
        <v>42</v>
      </c>
      <c r="E83" s="43">
        <v>200000</v>
      </c>
      <c r="F83" s="43">
        <v>0</v>
      </c>
      <c r="G83" s="47">
        <v>50000</v>
      </c>
      <c r="H83" s="47">
        <v>50000</v>
      </c>
      <c r="I83" s="47">
        <v>0</v>
      </c>
      <c r="J83" s="47">
        <v>0</v>
      </c>
      <c r="K83" s="47">
        <v>12689</v>
      </c>
      <c r="L83" s="71">
        <f>(K83/G83)*100</f>
        <v>25.378</v>
      </c>
      <c r="M83" s="47"/>
    </row>
    <row r="84" spans="1:13" ht="13.5" thickBot="1">
      <c r="A84" s="86"/>
      <c r="B84" s="91">
        <f>SUM(B83)</f>
        <v>921</v>
      </c>
      <c r="C84" s="91">
        <f>SUM(C83)</f>
        <v>92120</v>
      </c>
      <c r="D84" s="93" t="s">
        <v>57</v>
      </c>
      <c r="E84" s="74">
        <f aca="true" t="shared" si="18" ref="E84:K84">SUM(E83)</f>
        <v>200000</v>
      </c>
      <c r="F84" s="74">
        <f t="shared" si="18"/>
        <v>0</v>
      </c>
      <c r="G84" s="74">
        <f t="shared" si="18"/>
        <v>50000</v>
      </c>
      <c r="H84" s="74">
        <f t="shared" si="18"/>
        <v>50000</v>
      </c>
      <c r="I84" s="74">
        <f t="shared" si="18"/>
        <v>0</v>
      </c>
      <c r="J84" s="74">
        <f t="shared" si="18"/>
        <v>0</v>
      </c>
      <c r="K84" s="74">
        <f t="shared" si="18"/>
        <v>12689</v>
      </c>
      <c r="L84" s="72">
        <f>(K84/G84)*100</f>
        <v>25.378</v>
      </c>
      <c r="M84" s="95"/>
    </row>
    <row r="85" spans="1:13" ht="12.75">
      <c r="A85" s="11"/>
      <c r="B85" s="11"/>
      <c r="C85" s="11"/>
      <c r="D85" s="11"/>
      <c r="E85" s="55"/>
      <c r="F85" s="55"/>
      <c r="G85" s="54"/>
      <c r="H85" s="54"/>
      <c r="I85" s="54"/>
      <c r="J85" s="54"/>
      <c r="K85" s="54"/>
      <c r="L85" s="54"/>
      <c r="M85" s="54"/>
    </row>
    <row r="86" spans="1:13" ht="26.25" thickBot="1">
      <c r="A86" s="8" t="s">
        <v>10</v>
      </c>
      <c r="B86" s="8">
        <v>926</v>
      </c>
      <c r="C86" s="8">
        <v>92601</v>
      </c>
      <c r="D86" s="9" t="s">
        <v>43</v>
      </c>
      <c r="E86" s="43">
        <v>40000</v>
      </c>
      <c r="F86" s="43">
        <v>40000</v>
      </c>
      <c r="G86" s="47">
        <v>40000</v>
      </c>
      <c r="H86" s="47">
        <v>40000</v>
      </c>
      <c r="I86" s="47">
        <v>0</v>
      </c>
      <c r="J86" s="47">
        <v>0</v>
      </c>
      <c r="K86" s="47">
        <v>40000</v>
      </c>
      <c r="L86" s="71">
        <f>(K86/G86)*100</f>
        <v>100</v>
      </c>
      <c r="M86" s="47"/>
    </row>
    <row r="87" spans="1:13" ht="13.5" thickBot="1">
      <c r="A87" s="86"/>
      <c r="B87" s="91">
        <v>926</v>
      </c>
      <c r="C87" s="91">
        <v>92601</v>
      </c>
      <c r="D87" s="93" t="s">
        <v>57</v>
      </c>
      <c r="E87" s="74">
        <f aca="true" t="shared" si="19" ref="E87:K87">SUM(E86)</f>
        <v>40000</v>
      </c>
      <c r="F87" s="74">
        <f t="shared" si="19"/>
        <v>40000</v>
      </c>
      <c r="G87" s="74">
        <f t="shared" si="19"/>
        <v>40000</v>
      </c>
      <c r="H87" s="74">
        <f t="shared" si="19"/>
        <v>40000</v>
      </c>
      <c r="I87" s="74">
        <f t="shared" si="19"/>
        <v>0</v>
      </c>
      <c r="J87" s="74">
        <f t="shared" si="19"/>
        <v>0</v>
      </c>
      <c r="K87" s="74">
        <f t="shared" si="19"/>
        <v>40000</v>
      </c>
      <c r="L87" s="72">
        <f>(K87/G87)*100</f>
        <v>100</v>
      </c>
      <c r="M87" s="95"/>
    </row>
    <row r="88" spans="1:13" ht="12.75">
      <c r="A88" s="11"/>
      <c r="B88" s="11"/>
      <c r="C88" s="11"/>
      <c r="D88" s="11"/>
      <c r="E88" s="55"/>
      <c r="F88" s="55"/>
      <c r="G88" s="54"/>
      <c r="H88" s="54"/>
      <c r="I88" s="54"/>
      <c r="J88" s="54"/>
      <c r="K88" s="54"/>
      <c r="L88" s="54"/>
      <c r="M88" s="54"/>
    </row>
    <row r="89" spans="1:13" ht="25.5">
      <c r="A89" s="1" t="s">
        <v>10</v>
      </c>
      <c r="B89" s="1">
        <v>926</v>
      </c>
      <c r="C89" s="1">
        <v>92695</v>
      </c>
      <c r="D89" s="2" t="s">
        <v>44</v>
      </c>
      <c r="E89" s="42">
        <v>8000000</v>
      </c>
      <c r="F89" s="42">
        <v>0</v>
      </c>
      <c r="G89" s="44">
        <v>320000</v>
      </c>
      <c r="H89" s="44">
        <v>320000</v>
      </c>
      <c r="I89" s="44">
        <v>0</v>
      </c>
      <c r="J89" s="44">
        <v>0</v>
      </c>
      <c r="K89" s="44">
        <v>0</v>
      </c>
      <c r="L89" s="71">
        <f>(K89/G89)*100</f>
        <v>0</v>
      </c>
      <c r="M89" s="44"/>
    </row>
    <row r="90" spans="1:13" ht="38.25">
      <c r="A90" s="1" t="s">
        <v>12</v>
      </c>
      <c r="B90" s="1">
        <v>926</v>
      </c>
      <c r="C90" s="1">
        <v>92695</v>
      </c>
      <c r="D90" s="2" t="s">
        <v>45</v>
      </c>
      <c r="E90" s="42">
        <v>48100</v>
      </c>
      <c r="F90" s="42">
        <v>48100</v>
      </c>
      <c r="G90" s="44">
        <v>48100</v>
      </c>
      <c r="H90" s="44">
        <v>48100</v>
      </c>
      <c r="I90" s="44">
        <v>0</v>
      </c>
      <c r="J90" s="44">
        <v>0</v>
      </c>
      <c r="K90" s="44">
        <v>48100</v>
      </c>
      <c r="L90" s="71">
        <f>(K90/G90)*100</f>
        <v>100</v>
      </c>
      <c r="M90" s="44"/>
    </row>
    <row r="91" spans="1:13" ht="25.5">
      <c r="A91" s="8" t="s">
        <v>15</v>
      </c>
      <c r="B91" s="8">
        <v>926</v>
      </c>
      <c r="C91" s="8">
        <v>92695</v>
      </c>
      <c r="D91" s="9" t="s">
        <v>46</v>
      </c>
      <c r="E91" s="43">
        <v>22000</v>
      </c>
      <c r="F91" s="43">
        <v>22000</v>
      </c>
      <c r="G91" s="47">
        <v>22000</v>
      </c>
      <c r="H91" s="47">
        <v>22000</v>
      </c>
      <c r="I91" s="47">
        <v>0</v>
      </c>
      <c r="J91" s="47">
        <v>0</v>
      </c>
      <c r="K91" s="47">
        <v>14617</v>
      </c>
      <c r="L91" s="71">
        <f>(K91/G91)*100</f>
        <v>66.44090909090909</v>
      </c>
      <c r="M91" s="47"/>
    </row>
    <row r="92" spans="1:13" ht="26.25" thickBot="1">
      <c r="A92" s="8" t="s">
        <v>17</v>
      </c>
      <c r="B92" s="29">
        <v>926</v>
      </c>
      <c r="C92" s="29">
        <v>92695</v>
      </c>
      <c r="D92" s="30" t="s">
        <v>55</v>
      </c>
      <c r="E92" s="62">
        <v>12200</v>
      </c>
      <c r="F92" s="62">
        <v>0</v>
      </c>
      <c r="G92" s="68">
        <v>12200</v>
      </c>
      <c r="H92" s="68">
        <v>12200</v>
      </c>
      <c r="I92" s="68">
        <v>0</v>
      </c>
      <c r="J92" s="68">
        <v>0</v>
      </c>
      <c r="K92" s="68">
        <v>11492</v>
      </c>
      <c r="L92" s="71">
        <f>(K92/G92)*100</f>
        <v>94.1967213114754</v>
      </c>
      <c r="M92" s="68"/>
    </row>
    <row r="93" spans="1:13" ht="13.5" thickBot="1">
      <c r="A93" s="97"/>
      <c r="B93" s="98">
        <v>926</v>
      </c>
      <c r="C93" s="98">
        <v>92695</v>
      </c>
      <c r="D93" s="99" t="s">
        <v>57</v>
      </c>
      <c r="E93" s="74">
        <f aca="true" t="shared" si="20" ref="E93:K93">SUM(E89:E92)</f>
        <v>8082300</v>
      </c>
      <c r="F93" s="100">
        <f t="shared" si="20"/>
        <v>70100</v>
      </c>
      <c r="G93" s="100">
        <f t="shared" si="20"/>
        <v>402300</v>
      </c>
      <c r="H93" s="100">
        <f t="shared" si="20"/>
        <v>402300</v>
      </c>
      <c r="I93" s="100">
        <f t="shared" si="20"/>
        <v>0</v>
      </c>
      <c r="J93" s="100">
        <f t="shared" si="20"/>
        <v>0</v>
      </c>
      <c r="K93" s="100">
        <f t="shared" si="20"/>
        <v>74209</v>
      </c>
      <c r="L93" s="101">
        <f>(K93/G93)*100</f>
        <v>18.44618443947303</v>
      </c>
      <c r="M93" s="102"/>
    </row>
    <row r="94" spans="1:13" ht="13.5" thickBot="1">
      <c r="A94" s="82"/>
      <c r="B94" s="82"/>
      <c r="C94" s="82"/>
      <c r="D94" s="82"/>
      <c r="E94" s="64"/>
      <c r="F94" s="64"/>
      <c r="G94" s="81"/>
      <c r="H94" s="81"/>
      <c r="I94" s="81"/>
      <c r="J94" s="81"/>
      <c r="K94" s="81"/>
      <c r="L94" s="81"/>
      <c r="M94" s="81"/>
    </row>
    <row r="95" spans="1:13" ht="17.25" thickBot="1" thickTop="1">
      <c r="A95" s="87" t="s">
        <v>64</v>
      </c>
      <c r="B95" s="83"/>
      <c r="C95" s="83"/>
      <c r="D95" s="83"/>
      <c r="E95" s="85">
        <f>E93+E87+E84+E81+E78+E75+E72+E69+E66+E63+E60+E57+E54+E51+E48+E45+E42+E38+E34+E31+E28+E23+E18+E15</f>
        <v>163443505</v>
      </c>
      <c r="F95" s="85">
        <f>F93+F87+F84+F81+F78+F75+F72+F69+F66+F63+F60+F57+F54+F51+F48+F45+F42+F38+F34+F31+F28+F23+F18+F15</f>
        <v>5111012</v>
      </c>
      <c r="G95" s="85">
        <f>G93+G87+G84+G81+G78+G75+G72+G69+G66+G63+G60+G57+G54+G51+G48+G45+G42+G38+G34+G31+G28+G23+G18+G15</f>
        <v>23845717</v>
      </c>
      <c r="H95" s="85">
        <f>H93+H87+H84+H81+H78+H75+H72+H69+H66+H63+H60+H57+H54+H51+H48+H45+H42+H38+H34+H31+H28+H23+H18+H15</f>
        <v>7400912</v>
      </c>
      <c r="I95" s="85">
        <f>I93+I87+I84+I81+I78+I75+I72+I69+I66+I63+I60+I57+I54+I51+I48+I45+I42+I38+I34+I31+I28+I23+I18+I15</f>
        <v>5369400</v>
      </c>
      <c r="J95" s="85">
        <f>J93+J87+J84+J81+J78+J75+J72+J69+J66+J63+J60+J57+J54+J51+J48+J45+J42+J38+J34+J31+J28+J23+J18+J15</f>
        <v>11772305</v>
      </c>
      <c r="K95" s="85">
        <f>K93+K87+K84+K81+K78+K75+K72+K69+K66+K63+K60+K57+K54+K51+K48+K45+K42+K38+K34+K31+K28+K23+K18+K15</f>
        <v>8287485</v>
      </c>
      <c r="L95" s="84">
        <f>(K95/G95)*100</f>
        <v>34.75460603679898</v>
      </c>
      <c r="M95" s="88"/>
    </row>
    <row r="96" spans="1:13" ht="13.5" thickTop="1">
      <c r="A96" s="22"/>
      <c r="B96" s="22"/>
      <c r="C96" s="22"/>
      <c r="D96" s="22"/>
      <c r="E96" s="23"/>
      <c r="F96" s="23"/>
      <c r="G96" s="23"/>
      <c r="H96" s="23"/>
      <c r="I96" s="23"/>
      <c r="J96" s="23"/>
      <c r="K96" s="23"/>
      <c r="L96" s="23"/>
      <c r="M96" s="22"/>
    </row>
    <row r="97" spans="1:13" ht="12.75">
      <c r="A97" s="22"/>
      <c r="B97" s="22"/>
      <c r="C97" s="22"/>
      <c r="D97" s="22"/>
      <c r="E97" s="23"/>
      <c r="F97" s="23"/>
      <c r="G97" s="23"/>
      <c r="H97" s="23"/>
      <c r="I97" s="23"/>
      <c r="J97" s="23"/>
      <c r="K97" s="23"/>
      <c r="L97" s="23"/>
      <c r="M97" s="22"/>
    </row>
    <row r="98" spans="1:13" ht="12.75">
      <c r="A98" s="22"/>
      <c r="B98" s="22"/>
      <c r="C98" s="22"/>
      <c r="D98" s="22"/>
      <c r="E98" s="23"/>
      <c r="F98" s="23"/>
      <c r="G98" s="23"/>
      <c r="H98" s="23"/>
      <c r="I98" s="23"/>
      <c r="J98" s="23"/>
      <c r="K98" s="23"/>
      <c r="L98" s="23"/>
      <c r="M98" s="22"/>
    </row>
    <row r="99" spans="1:13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</sheetData>
  <mergeCells count="13">
    <mergeCell ref="A1:H1"/>
    <mergeCell ref="A4:M4"/>
    <mergeCell ref="A7:A8"/>
    <mergeCell ref="B7:B8"/>
    <mergeCell ref="C7:C8"/>
    <mergeCell ref="M5:M6"/>
    <mergeCell ref="H5:J5"/>
    <mergeCell ref="A5:A6"/>
    <mergeCell ref="B5:B6"/>
    <mergeCell ref="C5:C6"/>
    <mergeCell ref="D5:D6"/>
    <mergeCell ref="E5:E6"/>
    <mergeCell ref="G5:G6"/>
  </mergeCells>
  <printOptions/>
  <pageMargins left="0.984251968503937" right="0.7874015748031497" top="1.1811023622047245" bottom="0.984251968503937" header="0.5118110236220472" footer="0.5118110236220472"/>
  <pageSetup horizontalDpi="600" verticalDpi="600" orientation="landscape" paperSize="9" scale="78" r:id="rId3"/>
  <headerFooter alignWithMargins="0">
    <oddFooter>&amp;C14</oddFooter>
  </headerFooter>
  <rowBreaks count="2" manualBreakCount="2">
    <brk id="28" max="9" man="1"/>
    <brk id="6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C1">
      <selection activeCell="J6" sqref="J6"/>
    </sheetView>
  </sheetViews>
  <sheetFormatPr defaultColWidth="9.140625" defaultRowHeight="12.75"/>
  <cols>
    <col min="1" max="1" width="3.421875" style="0" customWidth="1"/>
    <col min="2" max="2" width="5.8515625" style="0" customWidth="1"/>
    <col min="3" max="3" width="8.7109375" style="0" customWidth="1"/>
    <col min="4" max="4" width="37.7109375" style="0" customWidth="1"/>
    <col min="5" max="5" width="11.8515625" style="0" customWidth="1"/>
    <col min="6" max="6" width="12.00390625" style="0" customWidth="1"/>
    <col min="7" max="7" width="10.57421875" style="0" customWidth="1"/>
    <col min="8" max="9" width="10.7109375" style="0" customWidth="1"/>
    <col min="10" max="10" width="12.00390625" style="0" customWidth="1"/>
    <col min="11" max="11" width="8.421875" style="0" customWidth="1"/>
    <col min="12" max="12" width="13.421875" style="0" customWidth="1"/>
  </cols>
  <sheetData>
    <row r="1" spans="1:12" ht="15.75">
      <c r="A1" s="128" t="s">
        <v>50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.75" customHeight="1">
      <c r="A4" s="120" t="s">
        <v>0</v>
      </c>
      <c r="B4" s="120" t="s">
        <v>1</v>
      </c>
      <c r="C4" s="120" t="s">
        <v>2</v>
      </c>
      <c r="D4" s="121" t="s">
        <v>51</v>
      </c>
      <c r="E4" s="40"/>
      <c r="F4" s="121" t="s">
        <v>70</v>
      </c>
      <c r="G4" s="120" t="s">
        <v>6</v>
      </c>
      <c r="H4" s="120"/>
      <c r="I4" s="120"/>
      <c r="J4" s="69"/>
      <c r="K4" s="69"/>
      <c r="L4" s="120" t="s">
        <v>7</v>
      </c>
    </row>
    <row r="5" spans="1:12" ht="38.25">
      <c r="A5" s="120"/>
      <c r="B5" s="120"/>
      <c r="C5" s="120"/>
      <c r="D5" s="121"/>
      <c r="E5" s="41" t="s">
        <v>67</v>
      </c>
      <c r="F5" s="121"/>
      <c r="G5" s="6" t="s">
        <v>8</v>
      </c>
      <c r="H5" s="6" t="s">
        <v>65</v>
      </c>
      <c r="I5" s="7" t="s">
        <v>9</v>
      </c>
      <c r="J5" s="41" t="s">
        <v>69</v>
      </c>
      <c r="K5" s="41" t="s">
        <v>61</v>
      </c>
      <c r="L5" s="120"/>
    </row>
    <row r="6" spans="1:12" ht="45">
      <c r="A6" s="1" t="s">
        <v>10</v>
      </c>
      <c r="B6" s="1">
        <v>700</v>
      </c>
      <c r="C6" s="1">
        <v>70021</v>
      </c>
      <c r="D6" s="2" t="s">
        <v>52</v>
      </c>
      <c r="E6" s="44">
        <v>0</v>
      </c>
      <c r="F6" s="44">
        <v>30000</v>
      </c>
      <c r="G6" s="44">
        <v>30000</v>
      </c>
      <c r="H6" s="44">
        <v>0</v>
      </c>
      <c r="I6" s="44">
        <v>0</v>
      </c>
      <c r="J6" s="44">
        <v>30000</v>
      </c>
      <c r="K6" s="111">
        <f>(J6/F6)*100</f>
        <v>100</v>
      </c>
      <c r="L6" s="110" t="s">
        <v>53</v>
      </c>
    </row>
  </sheetData>
  <mergeCells count="9">
    <mergeCell ref="A1:L1"/>
    <mergeCell ref="A3:L3"/>
    <mergeCell ref="A4:A5"/>
    <mergeCell ref="B4:B5"/>
    <mergeCell ref="C4:C5"/>
    <mergeCell ref="D4:D5"/>
    <mergeCell ref="F4:F5"/>
    <mergeCell ref="G4:I4"/>
    <mergeCell ref="L4:L5"/>
  </mergeCells>
  <printOptions/>
  <pageMargins left="0.984251968503937" right="0.7874015748031497" top="1.1811023622047245" bottom="0.984251968503937" header="0.5118110236220472" footer="0.5118110236220472"/>
  <pageSetup horizontalDpi="600" verticalDpi="600" orientation="landscape" paperSize="9" scale="88" r:id="rId1"/>
  <headerFooter alignWithMargins="0">
    <oddFooter>&amp;C15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2006-03-20T13:19:24Z</cp:lastPrinted>
  <dcterms:created xsi:type="dcterms:W3CDTF">2005-04-14T11:36:10Z</dcterms:created>
  <dcterms:modified xsi:type="dcterms:W3CDTF">2006-03-20T13:19:39Z</dcterms:modified>
  <cp:category/>
  <cp:version/>
  <cp:contentType/>
  <cp:contentStatus/>
</cp:coreProperties>
</file>