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'Arkusz1'!$A$1:$K$93</definedName>
  </definedNames>
  <calcPr fullCalcOnLoad="1"/>
</workbook>
</file>

<file path=xl/sharedStrings.xml><?xml version="1.0" encoding="utf-8"?>
<sst xmlns="http://schemas.openxmlformats.org/spreadsheetml/2006/main" count="85" uniqueCount="46">
  <si>
    <t xml:space="preserve">Plan dochodów i wydatków </t>
  </si>
  <si>
    <t>Dział</t>
  </si>
  <si>
    <t>Wyszczgólnienie</t>
  </si>
  <si>
    <t>Parag.</t>
  </si>
  <si>
    <t>Dotacje</t>
  </si>
  <si>
    <t>Wydatki</t>
  </si>
  <si>
    <t xml:space="preserve"> </t>
  </si>
  <si>
    <t>Administracja publiczna</t>
  </si>
  <si>
    <t>Urzędy wojewódzkie</t>
  </si>
  <si>
    <t xml:space="preserve">Dotacje celowe otrzymane z budżetu państwa na realizację zadań bieżących z zakresu administracji rządowej oraz innych  zadań zleconych gminie ustawami  </t>
  </si>
  <si>
    <t>Urzędy naczelnych organów władzy państwowej,kontroli i ochrony prawa</t>
  </si>
  <si>
    <t>Bezpieczeństwo publiczne i ochrona przeciwpożarowa</t>
  </si>
  <si>
    <t>Obrona cywilna</t>
  </si>
  <si>
    <t>Usługi opiekuńcze i specjalistyczne usługi opiekuńcze</t>
  </si>
  <si>
    <t>R a z e m</t>
  </si>
  <si>
    <t>Zał. Nr 8</t>
  </si>
  <si>
    <t>w zł</t>
  </si>
  <si>
    <t>Wydatki bieżące</t>
  </si>
  <si>
    <t>w tym: inne świadczenia na rzecz osób fizycznych</t>
  </si>
  <si>
    <t>w tym:inne świadczenia na rzecz osób fizycznych</t>
  </si>
  <si>
    <t>Składki na ubezpieczenia zdrowotne opłacane za osoby pobierające niektóre świadczenia z pomocy społecznej</t>
  </si>
  <si>
    <t>Zasiłki i pomoc w naturze oraz składki na ubezpieczenia społeczne</t>
  </si>
  <si>
    <t>Pomoc społeczna</t>
  </si>
  <si>
    <t>Świadczenia rodzinne oraz składki na ubezpieczenia emerytalne i rentowe z ubezpieczenia społecznego</t>
  </si>
  <si>
    <t>inne świadczenia na rzecz osób fizycznych</t>
  </si>
  <si>
    <t>zakupy towarów i usług</t>
  </si>
  <si>
    <t>Rozdz.</t>
  </si>
  <si>
    <t>Wyk. %</t>
  </si>
  <si>
    <t>zadań z zakresu administracji rządowej</t>
  </si>
  <si>
    <t xml:space="preserve">Dotacje celowe otrzymane z budżetu państwa na realizację zadań bieżących z zakresu administracji rządowej oraz innych zadań zleconych gminie ustawami  </t>
  </si>
  <si>
    <t>w tym:zakupy towarów i usług</t>
  </si>
  <si>
    <t>w tym: wynagrodzenia i pochodne od wynagrodzeń</t>
  </si>
  <si>
    <t>Urzędy naczelnych organów władzy państwowej,kontroli i ochrony prawa oraz sądownictwa</t>
  </si>
  <si>
    <t>zleconych gminom na 2006 rok</t>
  </si>
  <si>
    <t>Plan 01.01.2006 r.</t>
  </si>
  <si>
    <t>Plan 31.12.2006 r.</t>
  </si>
  <si>
    <t>Wykonanie 31.12.2006 r.</t>
  </si>
  <si>
    <t>010</t>
  </si>
  <si>
    <t>01095</t>
  </si>
  <si>
    <t>Pozostała działalnosc</t>
  </si>
  <si>
    <t>zakup towarów i usług</t>
  </si>
  <si>
    <t>wynagrodzenia i pochodne od wynagrodzeń</t>
  </si>
  <si>
    <t>w tym: inne świadczenia na rzecz osób fiz.</t>
  </si>
  <si>
    <t>Usuwanie skutków klęsk żywiołowych</t>
  </si>
  <si>
    <t>w tym: inne wydatki związane z funkcj. jst</t>
  </si>
  <si>
    <t>Wybory do rad gmin, rad powiatów i sejmików wokewództw, wybory wójtów, burmistrzów i prezydentów miast oraz referenda gminne, powiatowe i wojewódzkie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</si>
</sst>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0.0"/>
    <numFmt numFmtId="166" formatCode="[$-415]d\ mmmm\ yyyy"/>
    <numFmt numFmtId="167" formatCode="00\-000"/>
    <numFmt numFmtId="168" formatCode="#,##0.0\ _z_ł"/>
    <numFmt numFmtId="169" formatCode="#,##0.00\ _z_ł"/>
    <numFmt numFmtId="170" formatCode="#,##0.0\ _z_ł;\-#,##0.0\ _z_ł"/>
  </numFmts>
  <fonts count="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1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1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9" xfId="0" applyFont="1" applyBorder="1" applyAlignment="1">
      <alignment vertical="top" wrapText="1"/>
    </xf>
    <xf numFmtId="164" fontId="0" fillId="0" borderId="9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wrapText="1"/>
    </xf>
    <xf numFmtId="164" fontId="0" fillId="0" borderId="17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/>
    </xf>
    <xf numFmtId="164" fontId="3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" xfId="0" applyFont="1" applyBorder="1" applyAlignment="1">
      <alignment/>
    </xf>
    <xf numFmtId="37" fontId="0" fillId="0" borderId="8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37" fontId="0" fillId="0" borderId="9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3" fillId="0" borderId="26" xfId="0" applyFont="1" applyBorder="1" applyAlignment="1">
      <alignment horizontal="center" wrapText="1"/>
    </xf>
    <xf numFmtId="0" fontId="0" fillId="0" borderId="28" xfId="0" applyFont="1" applyBorder="1" applyAlignment="1">
      <alignment/>
    </xf>
    <xf numFmtId="164" fontId="3" fillId="0" borderId="29" xfId="0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164" fontId="0" fillId="0" borderId="32" xfId="0" applyNumberFormat="1" applyFont="1" applyBorder="1" applyAlignment="1">
      <alignment vertical="center"/>
    </xf>
    <xf numFmtId="0" fontId="0" fillId="0" borderId="32" xfId="0" applyFont="1" applyBorder="1" applyAlignment="1">
      <alignment/>
    </xf>
    <xf numFmtId="164" fontId="0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37" fontId="0" fillId="0" borderId="30" xfId="0" applyNumberFormat="1" applyFont="1" applyBorder="1" applyAlignment="1">
      <alignment/>
    </xf>
    <xf numFmtId="37" fontId="0" fillId="0" borderId="32" xfId="0" applyNumberFormat="1" applyFont="1" applyBorder="1" applyAlignment="1">
      <alignment/>
    </xf>
    <xf numFmtId="0" fontId="0" fillId="0" borderId="30" xfId="0" applyFont="1" applyBorder="1" applyAlignment="1">
      <alignment/>
    </xf>
    <xf numFmtId="164" fontId="0" fillId="0" borderId="34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34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9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19" xfId="0" applyNumberFormat="1" applyFont="1" applyBorder="1" applyAlignment="1">
      <alignment/>
    </xf>
    <xf numFmtId="2" fontId="3" fillId="0" borderId="14" xfId="0" applyNumberFormat="1" applyFont="1" applyBorder="1" applyAlignment="1">
      <alignment vertical="center"/>
    </xf>
    <xf numFmtId="2" fontId="0" fillId="0" borderId="9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0" fillId="0" borderId="8" xfId="0" applyNumberFormat="1" applyFont="1" applyBorder="1" applyAlignment="1">
      <alignment vertical="center"/>
    </xf>
    <xf numFmtId="2" fontId="0" fillId="0" borderId="19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3" fillId="0" borderId="9" xfId="0" applyNumberFormat="1" applyFont="1" applyBorder="1" applyAlignment="1">
      <alignment vertical="center"/>
    </xf>
    <xf numFmtId="2" fontId="0" fillId="0" borderId="26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/>
    </xf>
    <xf numFmtId="2" fontId="3" fillId="0" borderId="15" xfId="0" applyNumberFormat="1" applyFont="1" applyBorder="1" applyAlignment="1">
      <alignment vertical="center"/>
    </xf>
    <xf numFmtId="2" fontId="3" fillId="0" borderId="35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39" fontId="0" fillId="0" borderId="8" xfId="0" applyNumberFormat="1" applyFont="1" applyBorder="1" applyAlignment="1">
      <alignment/>
    </xf>
    <xf numFmtId="39" fontId="0" fillId="0" borderId="10" xfId="0" applyNumberFormat="1" applyFont="1" applyBorder="1" applyAlignment="1">
      <alignment/>
    </xf>
    <xf numFmtId="39" fontId="0" fillId="0" borderId="11" xfId="0" applyNumberFormat="1" applyFont="1" applyBorder="1" applyAlignment="1">
      <alignment vertical="center"/>
    </xf>
    <xf numFmtId="39" fontId="0" fillId="0" borderId="11" xfId="0" applyNumberFormat="1" applyFont="1" applyBorder="1" applyAlignment="1">
      <alignment/>
    </xf>
    <xf numFmtId="39" fontId="0" fillId="0" borderId="7" xfId="0" applyNumberFormat="1" applyFont="1" applyBorder="1" applyAlignment="1">
      <alignment/>
    </xf>
    <xf numFmtId="39" fontId="0" fillId="0" borderId="19" xfId="0" applyNumberFormat="1" applyFont="1" applyBorder="1" applyAlignment="1">
      <alignment/>
    </xf>
    <xf numFmtId="39" fontId="0" fillId="0" borderId="3" xfId="0" applyNumberFormat="1" applyFont="1" applyBorder="1" applyAlignment="1">
      <alignment/>
    </xf>
    <xf numFmtId="39" fontId="0" fillId="0" borderId="9" xfId="0" applyNumberFormat="1" applyFont="1" applyBorder="1" applyAlignment="1">
      <alignment/>
    </xf>
    <xf numFmtId="39" fontId="0" fillId="0" borderId="9" xfId="0" applyNumberFormat="1" applyFont="1" applyBorder="1" applyAlignment="1">
      <alignment vertical="center"/>
    </xf>
    <xf numFmtId="39" fontId="0" fillId="0" borderId="12" xfId="0" applyNumberFormat="1" applyFont="1" applyBorder="1" applyAlignment="1">
      <alignment/>
    </xf>
    <xf numFmtId="39" fontId="3" fillId="0" borderId="14" xfId="0" applyNumberFormat="1" applyFont="1" applyBorder="1" applyAlignment="1">
      <alignment/>
    </xf>
    <xf numFmtId="39" fontId="0" fillId="0" borderId="8" xfId="0" applyNumberFormat="1" applyFont="1" applyBorder="1" applyAlignment="1">
      <alignment vertical="center"/>
    </xf>
    <xf numFmtId="39" fontId="0" fillId="0" borderId="19" xfId="0" applyNumberFormat="1" applyFont="1" applyBorder="1" applyAlignment="1">
      <alignment vertical="center"/>
    </xf>
    <xf numFmtId="39" fontId="0" fillId="0" borderId="4" xfId="0" applyNumberFormat="1" applyFont="1" applyBorder="1" applyAlignment="1">
      <alignment/>
    </xf>
    <xf numFmtId="39" fontId="3" fillId="0" borderId="5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39" fontId="0" fillId="0" borderId="1" xfId="0" applyNumberFormat="1" applyFont="1" applyBorder="1" applyAlignment="1">
      <alignment/>
    </xf>
    <xf numFmtId="39" fontId="0" fillId="0" borderId="2" xfId="0" applyNumberFormat="1" applyFont="1" applyBorder="1" applyAlignment="1">
      <alignment/>
    </xf>
    <xf numFmtId="39" fontId="3" fillId="0" borderId="6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3" fillId="0" borderId="15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164" fontId="0" fillId="0" borderId="36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39" fontId="0" fillId="0" borderId="36" xfId="0" applyNumberFormat="1" applyFont="1" applyBorder="1" applyAlignment="1">
      <alignment/>
    </xf>
    <xf numFmtId="49" fontId="3" fillId="0" borderId="5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9" fontId="0" fillId="0" borderId="32" xfId="0" applyNumberFormat="1" applyFont="1" applyBorder="1" applyAlignment="1">
      <alignment/>
    </xf>
    <xf numFmtId="169" fontId="3" fillId="0" borderId="14" xfId="0" applyNumberFormat="1" applyFont="1" applyBorder="1" applyAlignment="1">
      <alignment vertical="center"/>
    </xf>
    <xf numFmtId="169" fontId="3" fillId="0" borderId="5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2" fontId="0" fillId="0" borderId="37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64" fontId="0" fillId="0" borderId="41" xfId="0" applyNumberFormat="1" applyFont="1" applyBorder="1" applyAlignment="1">
      <alignment/>
    </xf>
    <xf numFmtId="2" fontId="0" fillId="0" borderId="4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 topLeftCell="A68">
      <selection activeCell="K78" sqref="K78"/>
    </sheetView>
  </sheetViews>
  <sheetFormatPr defaultColWidth="9.00390625" defaultRowHeight="12.75"/>
  <cols>
    <col min="1" max="1" width="5.875" style="0" customWidth="1"/>
    <col min="2" max="2" width="26.25390625" style="0" customWidth="1"/>
    <col min="3" max="3" width="6.625" style="0" customWidth="1"/>
    <col min="4" max="5" width="12.125" style="0" customWidth="1"/>
    <col min="6" max="6" width="13.625" style="0" customWidth="1"/>
    <col min="7" max="7" width="6.25390625" style="0" customWidth="1"/>
    <col min="8" max="9" width="12.125" style="0" customWidth="1"/>
    <col min="10" max="10" width="13.75390625" style="0" customWidth="1"/>
    <col min="11" max="11" width="6.625" style="0" customWidth="1"/>
  </cols>
  <sheetData>
    <row r="1" spans="1:10" ht="15.75">
      <c r="A1" s="1"/>
      <c r="B1" s="2" t="s">
        <v>0</v>
      </c>
      <c r="C1" s="2"/>
      <c r="D1" s="2"/>
      <c r="E1" s="2"/>
      <c r="F1" s="2"/>
      <c r="G1" s="2"/>
      <c r="J1" s="3" t="s">
        <v>15</v>
      </c>
    </row>
    <row r="2" spans="1:8" ht="15.75">
      <c r="A2" s="1"/>
      <c r="B2" s="2" t="s">
        <v>28</v>
      </c>
      <c r="C2" s="2"/>
      <c r="D2" s="2"/>
      <c r="E2" s="2"/>
      <c r="F2" s="2"/>
      <c r="G2" s="2"/>
      <c r="H2" s="2"/>
    </row>
    <row r="3" spans="1:8" ht="15.75">
      <c r="A3" s="1"/>
      <c r="B3" s="2" t="s">
        <v>33</v>
      </c>
      <c r="C3" s="2"/>
      <c r="D3" s="2"/>
      <c r="E3" s="2"/>
      <c r="F3" s="2"/>
      <c r="G3" s="2"/>
      <c r="H3" s="2"/>
    </row>
    <row r="4" spans="1:10" ht="15.75" thickBot="1">
      <c r="A4" s="1"/>
      <c r="B4" s="1"/>
      <c r="C4" s="1"/>
      <c r="D4" s="1"/>
      <c r="E4" s="1"/>
      <c r="F4" s="1"/>
      <c r="G4" s="1"/>
      <c r="J4" s="4" t="s">
        <v>16</v>
      </c>
    </row>
    <row r="5" spans="1:11" ht="18.75" customHeight="1" thickBot="1">
      <c r="A5" s="5" t="s">
        <v>1</v>
      </c>
      <c r="B5" s="6"/>
      <c r="C5" s="55"/>
      <c r="D5" s="166" t="s">
        <v>4</v>
      </c>
      <c r="E5" s="167"/>
      <c r="F5" s="167"/>
      <c r="G5" s="167"/>
      <c r="H5" s="166" t="s">
        <v>5</v>
      </c>
      <c r="I5" s="167"/>
      <c r="J5" s="167"/>
      <c r="K5" s="168"/>
    </row>
    <row r="6" spans="1:11" ht="28.5" customHeight="1" thickBot="1">
      <c r="A6" s="7" t="s">
        <v>26</v>
      </c>
      <c r="B6" s="7" t="s">
        <v>2</v>
      </c>
      <c r="C6" s="7" t="s">
        <v>3</v>
      </c>
      <c r="D6" s="8" t="s">
        <v>34</v>
      </c>
      <c r="E6" s="8" t="s">
        <v>35</v>
      </c>
      <c r="F6" s="8" t="s">
        <v>36</v>
      </c>
      <c r="G6" s="73" t="s">
        <v>27</v>
      </c>
      <c r="H6" s="8" t="s">
        <v>34</v>
      </c>
      <c r="I6" s="8" t="s">
        <v>35</v>
      </c>
      <c r="J6" s="8" t="s">
        <v>36</v>
      </c>
      <c r="K6" s="8" t="s">
        <v>27</v>
      </c>
    </row>
    <row r="7" spans="1:11" ht="12.75">
      <c r="A7" s="9"/>
      <c r="B7" s="9"/>
      <c r="C7" s="9"/>
      <c r="D7" s="9"/>
      <c r="E7" s="9"/>
      <c r="F7" s="9"/>
      <c r="G7" s="93"/>
      <c r="H7" s="74"/>
      <c r="I7" s="10"/>
      <c r="J7" s="10"/>
      <c r="K7" s="114"/>
    </row>
    <row r="8" spans="1:11" ht="13.5" thickBot="1">
      <c r="A8" s="157" t="s">
        <v>37</v>
      </c>
      <c r="B8" s="12" t="s">
        <v>7</v>
      </c>
      <c r="C8" s="12"/>
      <c r="D8" s="13">
        <f>SUM(D9)</f>
        <v>0</v>
      </c>
      <c r="E8" s="13">
        <f>SUM(E9)</f>
        <v>113</v>
      </c>
      <c r="F8" s="143">
        <f>SUM(F9)</f>
        <v>113</v>
      </c>
      <c r="G8" s="94">
        <f>(F8/E8)*100</f>
        <v>100</v>
      </c>
      <c r="H8" s="75">
        <f>SUM(H9)</f>
        <v>0</v>
      </c>
      <c r="I8" s="14">
        <f>SUM(I9)</f>
        <v>113</v>
      </c>
      <c r="J8" s="149">
        <f>SUM(J9)</f>
        <v>113</v>
      </c>
      <c r="K8" s="115">
        <f>(J8/I8)*100</f>
        <v>100</v>
      </c>
    </row>
    <row r="9" spans="1:11" ht="12.75">
      <c r="A9" s="158" t="s">
        <v>38</v>
      </c>
      <c r="B9" s="16" t="s">
        <v>39</v>
      </c>
      <c r="C9" s="16"/>
      <c r="D9" s="17">
        <f>SUM(D11)</f>
        <v>0</v>
      </c>
      <c r="E9" s="17">
        <f>SUM(E11)</f>
        <v>113</v>
      </c>
      <c r="F9" s="129">
        <f>SUM(F11)</f>
        <v>113</v>
      </c>
      <c r="G9" s="95">
        <f>(F9/E9)*100</f>
        <v>100</v>
      </c>
      <c r="H9" s="76">
        <f>SUM(H13)</f>
        <v>0</v>
      </c>
      <c r="I9" s="18">
        <f>SUM(I13)</f>
        <v>113</v>
      </c>
      <c r="J9" s="133">
        <f>SUM(J13)</f>
        <v>113</v>
      </c>
      <c r="K9" s="116">
        <f>(J9/I9)*100</f>
        <v>100</v>
      </c>
    </row>
    <row r="10" spans="1:11" ht="12.75">
      <c r="A10" s="19"/>
      <c r="B10" s="20"/>
      <c r="C10" s="21"/>
      <c r="D10" s="20"/>
      <c r="E10" s="20"/>
      <c r="F10" s="130"/>
      <c r="G10" s="96"/>
      <c r="H10" s="77"/>
      <c r="I10" s="20"/>
      <c r="J10" s="130"/>
      <c r="K10" s="117"/>
    </row>
    <row r="11" spans="1:11" ht="76.5">
      <c r="A11" s="19"/>
      <c r="B11" s="22" t="s">
        <v>9</v>
      </c>
      <c r="C11" s="23">
        <v>2010</v>
      </c>
      <c r="D11" s="24">
        <v>0</v>
      </c>
      <c r="E11" s="24">
        <v>113</v>
      </c>
      <c r="F11" s="131">
        <v>113</v>
      </c>
      <c r="G11" s="97">
        <f>(F11/E11)*100</f>
        <v>100</v>
      </c>
      <c r="H11" s="78"/>
      <c r="I11" s="24"/>
      <c r="J11" s="131"/>
      <c r="K11" s="118"/>
    </row>
    <row r="12" spans="1:11" ht="12.75">
      <c r="A12" s="19"/>
      <c r="B12" s="25"/>
      <c r="C12" s="25"/>
      <c r="D12" s="26"/>
      <c r="E12" s="25"/>
      <c r="F12" s="132"/>
      <c r="G12" s="98"/>
      <c r="H12" s="79"/>
      <c r="I12" s="25"/>
      <c r="J12" s="132"/>
      <c r="K12" s="119"/>
    </row>
    <row r="13" spans="1:11" ht="12.75">
      <c r="A13" s="19"/>
      <c r="B13" s="27" t="s">
        <v>17</v>
      </c>
      <c r="C13" s="28" t="s">
        <v>6</v>
      </c>
      <c r="D13" s="29"/>
      <c r="E13" s="30"/>
      <c r="F13" s="132"/>
      <c r="G13" s="99"/>
      <c r="H13" s="80">
        <f>SUM(H14)</f>
        <v>0</v>
      </c>
      <c r="I13" s="30">
        <f>SUM(I14)</f>
        <v>113</v>
      </c>
      <c r="J13" s="150">
        <f>SUM(J14)</f>
        <v>113</v>
      </c>
      <c r="K13" s="119">
        <f>(J13/I13)*100</f>
        <v>100</v>
      </c>
    </row>
    <row r="14" spans="1:11" ht="24.75" customHeight="1">
      <c r="A14" s="19"/>
      <c r="B14" s="27" t="s">
        <v>44</v>
      </c>
      <c r="C14" s="28" t="s">
        <v>6</v>
      </c>
      <c r="D14" s="29"/>
      <c r="E14" s="30"/>
      <c r="F14" s="132"/>
      <c r="G14" s="99"/>
      <c r="H14" s="80">
        <v>0</v>
      </c>
      <c r="I14" s="30">
        <v>113</v>
      </c>
      <c r="J14" s="132">
        <v>113</v>
      </c>
      <c r="K14" s="119">
        <f>(J14/I14)*100</f>
        <v>100</v>
      </c>
    </row>
    <row r="15" spans="1:11" ht="12.75">
      <c r="A15" s="19"/>
      <c r="B15" s="19"/>
      <c r="C15" s="19"/>
      <c r="D15" s="19"/>
      <c r="E15" s="19"/>
      <c r="F15" s="19"/>
      <c r="G15" s="102"/>
      <c r="H15" s="79"/>
      <c r="I15" s="25"/>
      <c r="J15" s="132"/>
      <c r="K15" s="119"/>
    </row>
    <row r="16" spans="1:11" ht="13.5" thickBot="1">
      <c r="A16" s="11">
        <v>750</v>
      </c>
      <c r="B16" s="12" t="s">
        <v>7</v>
      </c>
      <c r="C16" s="12"/>
      <c r="D16" s="13">
        <f>SUM(D17)</f>
        <v>228402</v>
      </c>
      <c r="E16" s="13">
        <f>SUM(E17)</f>
        <v>230973</v>
      </c>
      <c r="F16" s="143">
        <f>SUM(F17)</f>
        <v>230973</v>
      </c>
      <c r="G16" s="94">
        <f>(F16/E16)*100</f>
        <v>100</v>
      </c>
      <c r="H16" s="75">
        <f>SUM(H17)</f>
        <v>228402</v>
      </c>
      <c r="I16" s="14">
        <f>SUM(I17)</f>
        <v>230973</v>
      </c>
      <c r="J16" s="149">
        <f>SUM(J17)</f>
        <v>230973</v>
      </c>
      <c r="K16" s="115">
        <f>(J16/I16)*100</f>
        <v>100</v>
      </c>
    </row>
    <row r="17" spans="1:11" ht="12.75">
      <c r="A17" s="15">
        <v>75011</v>
      </c>
      <c r="B17" s="16" t="s">
        <v>8</v>
      </c>
      <c r="C17" s="16"/>
      <c r="D17" s="17">
        <f>SUM(D19)</f>
        <v>228402</v>
      </c>
      <c r="E17" s="17">
        <f>SUM(E19)</f>
        <v>230973</v>
      </c>
      <c r="F17" s="129">
        <f>SUM(F19)</f>
        <v>230973</v>
      </c>
      <c r="G17" s="95">
        <f>(F17/E17)*100</f>
        <v>100</v>
      </c>
      <c r="H17" s="76">
        <f>SUM(H21)</f>
        <v>228402</v>
      </c>
      <c r="I17" s="18">
        <f>SUM(I21)</f>
        <v>230973</v>
      </c>
      <c r="J17" s="133">
        <f>SUM(J21)</f>
        <v>230973</v>
      </c>
      <c r="K17" s="116">
        <f>(J17/I17)*100</f>
        <v>100</v>
      </c>
    </row>
    <row r="18" spans="1:11" ht="12.75">
      <c r="A18" s="19"/>
      <c r="B18" s="20"/>
      <c r="C18" s="21"/>
      <c r="D18" s="20"/>
      <c r="E18" s="20"/>
      <c r="F18" s="130"/>
      <c r="G18" s="96"/>
      <c r="H18" s="77"/>
      <c r="I18" s="20"/>
      <c r="J18" s="130"/>
      <c r="K18" s="117"/>
    </row>
    <row r="19" spans="1:11" ht="76.5">
      <c r="A19" s="19"/>
      <c r="B19" s="22" t="s">
        <v>9</v>
      </c>
      <c r="C19" s="23">
        <v>2010</v>
      </c>
      <c r="D19" s="24">
        <v>228402</v>
      </c>
      <c r="E19" s="24">
        <v>230973</v>
      </c>
      <c r="F19" s="131">
        <v>230973</v>
      </c>
      <c r="G19" s="97">
        <f>(F19/E19)*100</f>
        <v>100</v>
      </c>
      <c r="H19" s="78"/>
      <c r="I19" s="24"/>
      <c r="J19" s="131"/>
      <c r="K19" s="118"/>
    </row>
    <row r="20" spans="1:11" ht="12.75">
      <c r="A20" s="19"/>
      <c r="B20" s="25"/>
      <c r="C20" s="25"/>
      <c r="D20" s="26"/>
      <c r="E20" s="25"/>
      <c r="F20" s="132"/>
      <c r="G20" s="98"/>
      <c r="H20" s="79"/>
      <c r="I20" s="25"/>
      <c r="J20" s="132"/>
      <c r="K20" s="119"/>
    </row>
    <row r="21" spans="1:11" ht="12.75">
      <c r="A21" s="19"/>
      <c r="B21" s="27" t="s">
        <v>17</v>
      </c>
      <c r="C21" s="28" t="s">
        <v>6</v>
      </c>
      <c r="D21" s="29"/>
      <c r="E21" s="30"/>
      <c r="F21" s="132"/>
      <c r="G21" s="99"/>
      <c r="H21" s="80">
        <f>SUM(H22)</f>
        <v>228402</v>
      </c>
      <c r="I21" s="30">
        <f>SUM(I22)</f>
        <v>230973</v>
      </c>
      <c r="J21" s="150">
        <f>SUM(J22)</f>
        <v>230973</v>
      </c>
      <c r="K21" s="119">
        <f>(J21/I21)*100</f>
        <v>100</v>
      </c>
    </row>
    <row r="22" spans="1:11" ht="25.5">
      <c r="A22" s="19"/>
      <c r="B22" s="27" t="s">
        <v>31</v>
      </c>
      <c r="C22" s="28" t="s">
        <v>6</v>
      </c>
      <c r="D22" s="29"/>
      <c r="E22" s="30"/>
      <c r="F22" s="132"/>
      <c r="G22" s="99"/>
      <c r="H22" s="80">
        <v>228402</v>
      </c>
      <c r="I22" s="30">
        <v>230973</v>
      </c>
      <c r="J22" s="132">
        <v>230973</v>
      </c>
      <c r="K22" s="119">
        <f>(J22/I22)*100</f>
        <v>100</v>
      </c>
    </row>
    <row r="23" spans="1:11" ht="12.75">
      <c r="A23" s="19"/>
      <c r="B23" s="19"/>
      <c r="C23" s="28"/>
      <c r="D23" s="29"/>
      <c r="E23" s="18"/>
      <c r="F23" s="133"/>
      <c r="G23" s="99"/>
      <c r="H23" s="80"/>
      <c r="I23" s="30"/>
      <c r="J23" s="132"/>
      <c r="K23" s="119"/>
    </row>
    <row r="24" spans="1:11" ht="13.5" thickBot="1">
      <c r="A24" s="54"/>
      <c r="B24" s="54"/>
      <c r="C24" s="54"/>
      <c r="D24" s="54"/>
      <c r="E24" s="54"/>
      <c r="F24" s="134"/>
      <c r="G24" s="100"/>
      <c r="H24" s="38"/>
      <c r="I24" s="54"/>
      <c r="J24" s="134"/>
      <c r="K24" s="100"/>
    </row>
    <row r="25" spans="1:11" ht="64.5" thickBot="1">
      <c r="A25" s="71">
        <v>751</v>
      </c>
      <c r="B25" s="40" t="s">
        <v>32</v>
      </c>
      <c r="C25" s="69"/>
      <c r="D25" s="70">
        <f>SUM(D27,D34)</f>
        <v>6383</v>
      </c>
      <c r="E25" s="70">
        <f>SUM(E27,E34)</f>
        <v>99274</v>
      </c>
      <c r="F25" s="161">
        <f>SUM(F27,F34)</f>
        <v>94154</v>
      </c>
      <c r="G25" s="101">
        <f>(F25/E25)*100</f>
        <v>94.84255696355541</v>
      </c>
      <c r="H25" s="70">
        <f>SUM(H27,H34)</f>
        <v>6383</v>
      </c>
      <c r="I25" s="70">
        <f>SUM(I27,I34)</f>
        <v>99274</v>
      </c>
      <c r="J25" s="161">
        <f>SUM(J27,J34)</f>
        <v>94154</v>
      </c>
      <c r="K25" s="120">
        <f>(J25/I25)*100</f>
        <v>94.84255696355541</v>
      </c>
    </row>
    <row r="26" spans="1:11" ht="12.75">
      <c r="A26" s="31"/>
      <c r="B26" s="9"/>
      <c r="C26" s="9"/>
      <c r="D26" s="9"/>
      <c r="E26" s="9"/>
      <c r="F26" s="135"/>
      <c r="G26" s="93"/>
      <c r="H26" s="74"/>
      <c r="I26" s="10"/>
      <c r="J26" s="142"/>
      <c r="K26" s="114"/>
    </row>
    <row r="27" spans="1:11" ht="38.25">
      <c r="A27" s="32">
        <v>75101</v>
      </c>
      <c r="B27" s="33" t="s">
        <v>10</v>
      </c>
      <c r="C27" s="16"/>
      <c r="D27" s="17">
        <f>SUM(D29)</f>
        <v>6383</v>
      </c>
      <c r="E27" s="17">
        <f>SUM(E29)</f>
        <v>6383</v>
      </c>
      <c r="F27" s="129">
        <f>SUM(F29)</f>
        <v>6383</v>
      </c>
      <c r="G27" s="95">
        <f>(F27/E27)*100</f>
        <v>100</v>
      </c>
      <c r="H27" s="76">
        <f>SUM(H31)</f>
        <v>6383</v>
      </c>
      <c r="I27" s="18">
        <f>SUM(I31)</f>
        <v>6383</v>
      </c>
      <c r="J27" s="133">
        <f>SUM(J31)</f>
        <v>6383</v>
      </c>
      <c r="K27" s="116">
        <f>(J27/I27)*100</f>
        <v>100</v>
      </c>
    </row>
    <row r="28" spans="1:11" ht="12.75">
      <c r="A28" s="19"/>
      <c r="B28" s="19"/>
      <c r="C28" s="19"/>
      <c r="D28" s="19"/>
      <c r="E28" s="19"/>
      <c r="F28" s="136"/>
      <c r="G28" s="102"/>
      <c r="H28" s="80"/>
      <c r="I28" s="30"/>
      <c r="J28" s="132"/>
      <c r="K28" s="119"/>
    </row>
    <row r="29" spans="1:11" ht="76.5">
      <c r="A29" s="19"/>
      <c r="B29" s="22" t="s">
        <v>9</v>
      </c>
      <c r="C29" s="34">
        <v>2010</v>
      </c>
      <c r="D29" s="35">
        <v>6383</v>
      </c>
      <c r="E29" s="35">
        <v>6383</v>
      </c>
      <c r="F29" s="137">
        <v>6383</v>
      </c>
      <c r="G29" s="97">
        <f>(F29/E29)*100</f>
        <v>100</v>
      </c>
      <c r="H29" s="80"/>
      <c r="I29" s="30"/>
      <c r="J29" s="132"/>
      <c r="K29" s="119"/>
    </row>
    <row r="30" spans="1:11" ht="12.75">
      <c r="A30" s="19"/>
      <c r="B30" s="27"/>
      <c r="C30" s="36"/>
      <c r="D30" s="35"/>
      <c r="E30" s="35"/>
      <c r="F30" s="137"/>
      <c r="G30" s="97"/>
      <c r="H30" s="80"/>
      <c r="I30" s="30"/>
      <c r="J30" s="132"/>
      <c r="K30" s="119"/>
    </row>
    <row r="31" spans="1:11" ht="12.75">
      <c r="A31" s="19"/>
      <c r="B31" s="27" t="s">
        <v>17</v>
      </c>
      <c r="C31" s="19" t="s">
        <v>6</v>
      </c>
      <c r="D31" s="19"/>
      <c r="E31" s="19"/>
      <c r="F31" s="136"/>
      <c r="G31" s="102"/>
      <c r="H31" s="80">
        <f>SUM(H32)</f>
        <v>6383</v>
      </c>
      <c r="I31" s="154">
        <f>SUM(I32)</f>
        <v>6383</v>
      </c>
      <c r="J31" s="132">
        <f>SUM(J32)</f>
        <v>6383</v>
      </c>
      <c r="K31" s="119">
        <f>(J31/I31)*100</f>
        <v>100</v>
      </c>
    </row>
    <row r="32" spans="1:11" ht="25.5">
      <c r="A32" s="16"/>
      <c r="B32" s="33" t="s">
        <v>31</v>
      </c>
      <c r="C32" s="16" t="s">
        <v>6</v>
      </c>
      <c r="D32" s="16"/>
      <c r="E32" s="16"/>
      <c r="F32" s="129"/>
      <c r="G32" s="95"/>
      <c r="H32" s="76">
        <v>6383</v>
      </c>
      <c r="I32" s="18">
        <v>6383</v>
      </c>
      <c r="J32" s="133">
        <v>6383</v>
      </c>
      <c r="K32" s="116">
        <f>(J32/I32)*100</f>
        <v>100</v>
      </c>
    </row>
    <row r="33" spans="1:11" ht="12.75">
      <c r="A33" s="16"/>
      <c r="B33" s="33"/>
      <c r="C33" s="16"/>
      <c r="D33" s="16"/>
      <c r="E33" s="16"/>
      <c r="F33" s="129"/>
      <c r="G33" s="95"/>
      <c r="H33" s="76"/>
      <c r="I33" s="18"/>
      <c r="J33" s="133"/>
      <c r="K33" s="116"/>
    </row>
    <row r="34" spans="1:11" ht="76.5">
      <c r="A34" s="32">
        <v>75109</v>
      </c>
      <c r="B34" s="33" t="s">
        <v>45</v>
      </c>
      <c r="C34" s="16"/>
      <c r="D34" s="17">
        <f>SUM(D36)</f>
        <v>0</v>
      </c>
      <c r="E34" s="17">
        <f>SUM(E36)</f>
        <v>92891</v>
      </c>
      <c r="F34" s="129">
        <f>SUM(F36)</f>
        <v>87771</v>
      </c>
      <c r="G34" s="95">
        <f>(F34/E34)*100</f>
        <v>94.48816354652226</v>
      </c>
      <c r="H34" s="76">
        <f>SUM(H38)</f>
        <v>0</v>
      </c>
      <c r="I34" s="18">
        <f>SUM(I38)</f>
        <v>92891</v>
      </c>
      <c r="J34" s="133">
        <f>SUM(J38)</f>
        <v>87771</v>
      </c>
      <c r="K34" s="116">
        <f>(J34/I34)*100</f>
        <v>94.48816354652226</v>
      </c>
    </row>
    <row r="35" spans="1:11" ht="12.75">
      <c r="A35" s="19"/>
      <c r="B35" s="19"/>
      <c r="C35" s="19"/>
      <c r="D35" s="19"/>
      <c r="E35" s="19"/>
      <c r="F35" s="136"/>
      <c r="G35" s="102"/>
      <c r="H35" s="80"/>
      <c r="I35" s="30"/>
      <c r="J35" s="132"/>
      <c r="K35" s="119"/>
    </row>
    <row r="36" spans="1:11" ht="76.5">
      <c r="A36" s="19"/>
      <c r="B36" s="22" t="s">
        <v>9</v>
      </c>
      <c r="C36" s="34">
        <v>2010</v>
      </c>
      <c r="D36" s="35">
        <v>0</v>
      </c>
      <c r="E36" s="35">
        <v>92891</v>
      </c>
      <c r="F36" s="137">
        <v>87771</v>
      </c>
      <c r="G36" s="97">
        <f>(F36/E36)*100</f>
        <v>94.48816354652226</v>
      </c>
      <c r="H36" s="80"/>
      <c r="I36" s="30"/>
      <c r="J36" s="132"/>
      <c r="K36" s="119"/>
    </row>
    <row r="37" spans="1:11" ht="12.75">
      <c r="A37" s="19"/>
      <c r="B37" s="27"/>
      <c r="C37" s="36"/>
      <c r="D37" s="35"/>
      <c r="E37" s="35"/>
      <c r="F37" s="137"/>
      <c r="G37" s="97"/>
      <c r="H37" s="80"/>
      <c r="I37" s="30"/>
      <c r="J37" s="132"/>
      <c r="K37" s="119"/>
    </row>
    <row r="38" spans="1:11" ht="12.75">
      <c r="A38" s="19"/>
      <c r="B38" s="27" t="s">
        <v>17</v>
      </c>
      <c r="C38" s="19" t="s">
        <v>6</v>
      </c>
      <c r="D38" s="19"/>
      <c r="E38" s="19"/>
      <c r="F38" s="136"/>
      <c r="G38" s="102"/>
      <c r="H38" s="80">
        <f>SUM(H39:H41)</f>
        <v>0</v>
      </c>
      <c r="I38" s="80">
        <f>SUM(I39:I41)</f>
        <v>92891</v>
      </c>
      <c r="J38" s="160">
        <f>SUM(J39:J41)</f>
        <v>87771</v>
      </c>
      <c r="K38" s="119">
        <f>(J38/I38)*100</f>
        <v>94.48816354652226</v>
      </c>
    </row>
    <row r="39" spans="1:11" ht="25.5">
      <c r="A39" s="19"/>
      <c r="B39" s="27" t="s">
        <v>42</v>
      </c>
      <c r="C39" s="19"/>
      <c r="D39" s="19"/>
      <c r="E39" s="19"/>
      <c r="F39" s="136"/>
      <c r="G39" s="102"/>
      <c r="H39" s="80">
        <v>0</v>
      </c>
      <c r="I39" s="154">
        <v>50000</v>
      </c>
      <c r="J39" s="132">
        <v>44880</v>
      </c>
      <c r="K39" s="119">
        <f>(J39/I39)*100</f>
        <v>89.75999999999999</v>
      </c>
    </row>
    <row r="40" spans="1:11" ht="12.75">
      <c r="A40" s="19"/>
      <c r="B40" s="27" t="s">
        <v>40</v>
      </c>
      <c r="C40" s="19"/>
      <c r="D40" s="19"/>
      <c r="E40" s="19"/>
      <c r="F40" s="136"/>
      <c r="G40" s="102"/>
      <c r="H40" s="80">
        <v>0</v>
      </c>
      <c r="I40" s="159">
        <v>22911</v>
      </c>
      <c r="J40" s="136">
        <v>22911.12</v>
      </c>
      <c r="K40" s="119">
        <f>(J40/I40)*100</f>
        <v>100.00052376587665</v>
      </c>
    </row>
    <row r="41" spans="1:11" ht="25.5">
      <c r="A41" s="16"/>
      <c r="B41" s="33" t="s">
        <v>41</v>
      </c>
      <c r="C41" s="16" t="s">
        <v>6</v>
      </c>
      <c r="D41" s="16"/>
      <c r="E41" s="16"/>
      <c r="F41" s="129"/>
      <c r="G41" s="95"/>
      <c r="H41" s="18">
        <v>0</v>
      </c>
      <c r="I41" s="169">
        <v>19980</v>
      </c>
      <c r="J41" s="133">
        <v>19979.88</v>
      </c>
      <c r="K41" s="116">
        <f>(J41/I41)*100</f>
        <v>99.99939939939941</v>
      </c>
    </row>
    <row r="42" spans="1:11" ht="13.5" thickBot="1">
      <c r="A42" s="37"/>
      <c r="B42" s="37"/>
      <c r="C42" s="37"/>
      <c r="D42" s="37"/>
      <c r="E42" s="37"/>
      <c r="F42" s="138"/>
      <c r="G42" s="103"/>
      <c r="H42" s="37"/>
      <c r="I42" s="37"/>
      <c r="J42" s="138"/>
      <c r="K42" s="103"/>
    </row>
    <row r="43" spans="1:11" ht="39" thickBot="1">
      <c r="A43" s="39">
        <v>754</v>
      </c>
      <c r="B43" s="40" t="s">
        <v>11</v>
      </c>
      <c r="C43" s="41"/>
      <c r="D43" s="42">
        <f>SUM(D45)</f>
        <v>1000</v>
      </c>
      <c r="E43" s="42">
        <f>SUM(E45)</f>
        <v>1000</v>
      </c>
      <c r="F43" s="139">
        <f>SUM(F45)</f>
        <v>1000</v>
      </c>
      <c r="G43" s="104">
        <f>(F43/E43)*100</f>
        <v>100</v>
      </c>
      <c r="H43" s="81">
        <f>SUM(H45)</f>
        <v>1000</v>
      </c>
      <c r="I43" s="43">
        <f>SUM(I45)</f>
        <v>1000</v>
      </c>
      <c r="J43" s="151">
        <f>SUM(J45)</f>
        <v>1000</v>
      </c>
      <c r="K43" s="121">
        <f>(J43/I43)*100</f>
        <v>100</v>
      </c>
    </row>
    <row r="44" spans="1:11" ht="12.75">
      <c r="A44" s="19"/>
      <c r="B44" s="19"/>
      <c r="C44" s="25"/>
      <c r="D44" s="19"/>
      <c r="E44" s="19"/>
      <c r="F44" s="136"/>
      <c r="G44" s="102"/>
      <c r="H44" s="80"/>
      <c r="I44" s="30"/>
      <c r="J44" s="132"/>
      <c r="K44" s="114"/>
    </row>
    <row r="45" spans="1:11" ht="12.75">
      <c r="A45" s="32">
        <v>75414</v>
      </c>
      <c r="B45" s="16" t="s">
        <v>12</v>
      </c>
      <c r="C45" s="44"/>
      <c r="D45" s="17">
        <f>SUM(D47)</f>
        <v>1000</v>
      </c>
      <c r="E45" s="17">
        <f>SUM(E47)</f>
        <v>1000</v>
      </c>
      <c r="F45" s="129">
        <f>SUM(F47)</f>
        <v>1000</v>
      </c>
      <c r="G45" s="95">
        <f>(F45/E45)*100</f>
        <v>100</v>
      </c>
      <c r="H45" s="76">
        <f>SUM(H49)</f>
        <v>1000</v>
      </c>
      <c r="I45" s="18">
        <f>SUM(I49)</f>
        <v>1000</v>
      </c>
      <c r="J45" s="133">
        <f>SUM(J49)</f>
        <v>1000</v>
      </c>
      <c r="K45" s="116">
        <f>(J45/I45)*100</f>
        <v>100</v>
      </c>
    </row>
    <row r="46" spans="1:11" ht="12.75">
      <c r="A46" s="19"/>
      <c r="B46" s="19"/>
      <c r="C46" s="25"/>
      <c r="D46" s="19"/>
      <c r="E46" s="19"/>
      <c r="F46" s="136"/>
      <c r="G46" s="102"/>
      <c r="H46" s="80"/>
      <c r="I46" s="30"/>
      <c r="J46" s="132"/>
      <c r="K46" s="119"/>
    </row>
    <row r="47" spans="1:11" ht="76.5">
      <c r="A47" s="19"/>
      <c r="B47" s="22" t="s">
        <v>9</v>
      </c>
      <c r="C47" s="34">
        <v>2010</v>
      </c>
      <c r="D47" s="35">
        <v>1000</v>
      </c>
      <c r="E47" s="35">
        <v>1000</v>
      </c>
      <c r="F47" s="137">
        <v>1000</v>
      </c>
      <c r="G47" s="97">
        <f>(F47/E47)*100</f>
        <v>100</v>
      </c>
      <c r="H47" s="80"/>
      <c r="I47" s="30"/>
      <c r="J47" s="132"/>
      <c r="K47" s="119"/>
    </row>
    <row r="48" spans="1:11" ht="12.75">
      <c r="A48" s="19"/>
      <c r="B48" s="27"/>
      <c r="C48" s="36"/>
      <c r="D48" s="35"/>
      <c r="E48" s="35"/>
      <c r="F48" s="137"/>
      <c r="G48" s="97"/>
      <c r="H48" s="80"/>
      <c r="I48" s="30"/>
      <c r="J48" s="132"/>
      <c r="K48" s="119"/>
    </row>
    <row r="49" spans="1:11" ht="12.75">
      <c r="A49" s="19"/>
      <c r="B49" s="27" t="s">
        <v>17</v>
      </c>
      <c r="C49" s="36" t="s">
        <v>6</v>
      </c>
      <c r="D49" s="35"/>
      <c r="E49" s="35"/>
      <c r="F49" s="137"/>
      <c r="G49" s="97"/>
      <c r="H49" s="68">
        <f>SUM(H50)</f>
        <v>1000</v>
      </c>
      <c r="I49" s="68">
        <f>SUM(I50)</f>
        <v>1000</v>
      </c>
      <c r="J49" s="132">
        <f>SUM(J50)</f>
        <v>1000</v>
      </c>
      <c r="K49" s="119">
        <f>(J49/I49)*100</f>
        <v>100</v>
      </c>
    </row>
    <row r="50" spans="1:11" ht="13.5" customHeight="1">
      <c r="A50" s="16"/>
      <c r="B50" s="33" t="s">
        <v>30</v>
      </c>
      <c r="C50" s="45" t="s">
        <v>6</v>
      </c>
      <c r="D50" s="46"/>
      <c r="E50" s="46"/>
      <c r="F50" s="140"/>
      <c r="G50" s="105"/>
      <c r="H50" s="76">
        <v>1000</v>
      </c>
      <c r="I50" s="18">
        <v>1000</v>
      </c>
      <c r="J50" s="133">
        <v>1000</v>
      </c>
      <c r="K50" s="116">
        <f>(J50/I50)*100</f>
        <v>100</v>
      </c>
    </row>
    <row r="51" spans="1:11" ht="13.5" customHeight="1" thickBot="1">
      <c r="A51" s="54"/>
      <c r="B51" s="86"/>
      <c r="C51" s="87"/>
      <c r="D51" s="88"/>
      <c r="E51" s="88"/>
      <c r="F51" s="141"/>
      <c r="G51" s="106"/>
      <c r="H51" s="89"/>
      <c r="I51" s="89"/>
      <c r="J51" s="146"/>
      <c r="K51" s="98"/>
    </row>
    <row r="52" spans="1:11" ht="12.75">
      <c r="A52" s="9"/>
      <c r="B52" s="9"/>
      <c r="C52" s="9"/>
      <c r="D52" s="10"/>
      <c r="E52" s="10"/>
      <c r="F52" s="142"/>
      <c r="G52" s="93"/>
      <c r="H52" s="74"/>
      <c r="I52" s="10"/>
      <c r="J52" s="142"/>
      <c r="K52" s="114"/>
    </row>
    <row r="53" spans="1:11" ht="13.5" thickBot="1">
      <c r="A53" s="12">
        <v>852</v>
      </c>
      <c r="B53" s="12" t="s">
        <v>22</v>
      </c>
      <c r="C53" s="12"/>
      <c r="D53" s="13">
        <f>SUM(D55,D64,D71,D78,D85)</f>
        <v>11142000</v>
      </c>
      <c r="E53" s="13">
        <f>SUM(E55,E64,E71,E78,E85)</f>
        <v>10366363</v>
      </c>
      <c r="F53" s="162">
        <f>SUM(F55,F64,F71,F78,F85)</f>
        <v>7753862.86</v>
      </c>
      <c r="G53" s="107">
        <f>(F53/E53)*100</f>
        <v>74.7982957957386</v>
      </c>
      <c r="H53" s="13">
        <f>SUM(H55,H64,H71,H78,H85)</f>
        <v>11142000</v>
      </c>
      <c r="I53" s="13">
        <f>SUM(I55,I64,I71,I78,I85)</f>
        <v>10366363</v>
      </c>
      <c r="J53" s="162">
        <f>SUM(J55,J64,J71,J78,J85)</f>
        <v>7753862.86</v>
      </c>
      <c r="K53" s="122">
        <f>(J53/I53)*100</f>
        <v>74.7982957957386</v>
      </c>
    </row>
    <row r="54" spans="1:11" ht="12.75">
      <c r="A54" s="19"/>
      <c r="B54" s="19"/>
      <c r="C54" s="19"/>
      <c r="D54" s="19"/>
      <c r="E54" s="19"/>
      <c r="F54" s="136"/>
      <c r="G54" s="102"/>
      <c r="H54" s="79"/>
      <c r="I54" s="25"/>
      <c r="J54" s="132"/>
      <c r="K54" s="114"/>
    </row>
    <row r="55" spans="1:11" ht="51">
      <c r="A55" s="45">
        <v>85212</v>
      </c>
      <c r="B55" s="33" t="s">
        <v>23</v>
      </c>
      <c r="C55" s="16"/>
      <c r="D55" s="65">
        <f>SUM(D57)</f>
        <v>10413000</v>
      </c>
      <c r="E55" s="65">
        <f>SUM(E57)</f>
        <v>9650661</v>
      </c>
      <c r="F55" s="129">
        <f>SUM(F57)</f>
        <v>7172554</v>
      </c>
      <c r="G55" s="95">
        <f>(F55/E55)*100</f>
        <v>74.3218935987908</v>
      </c>
      <c r="H55" s="82">
        <f>SUM(H59)</f>
        <v>10413000</v>
      </c>
      <c r="I55" s="66">
        <f>SUM(I59)</f>
        <v>9650661</v>
      </c>
      <c r="J55" s="133">
        <f>SUM(J59)</f>
        <v>7172554</v>
      </c>
      <c r="K55" s="116">
        <f>(J55/I55)*100</f>
        <v>74.3218935987908</v>
      </c>
    </row>
    <row r="56" spans="1:11" ht="12.75">
      <c r="A56" s="36"/>
      <c r="B56" s="27"/>
      <c r="C56" s="19"/>
      <c r="D56" s="67"/>
      <c r="E56" s="67"/>
      <c r="F56" s="136"/>
      <c r="G56" s="102"/>
      <c r="H56" s="83"/>
      <c r="I56" s="68"/>
      <c r="J56" s="132"/>
      <c r="K56" s="119"/>
    </row>
    <row r="57" spans="1:11" ht="76.5">
      <c r="A57" s="36"/>
      <c r="B57" s="27" t="s">
        <v>29</v>
      </c>
      <c r="C57" s="36">
        <v>2010</v>
      </c>
      <c r="D57" s="35">
        <v>10413000</v>
      </c>
      <c r="E57" s="35">
        <v>9650661</v>
      </c>
      <c r="F57" s="137">
        <v>7172554</v>
      </c>
      <c r="G57" s="97">
        <f>(F57/E57)*100</f>
        <v>74.3218935987908</v>
      </c>
      <c r="H57" s="80"/>
      <c r="I57" s="30"/>
      <c r="J57" s="132"/>
      <c r="K57" s="119"/>
    </row>
    <row r="58" spans="1:11" ht="12.75">
      <c r="A58" s="36"/>
      <c r="B58" s="27"/>
      <c r="C58" s="19"/>
      <c r="D58" s="49"/>
      <c r="E58" s="49"/>
      <c r="F58" s="136"/>
      <c r="G58" s="102"/>
      <c r="H58" s="80"/>
      <c r="I58" s="30"/>
      <c r="J58" s="132"/>
      <c r="K58" s="119"/>
    </row>
    <row r="59" spans="1:11" ht="12.75">
      <c r="A59" s="36"/>
      <c r="B59" s="19" t="s">
        <v>17</v>
      </c>
      <c r="C59" s="19"/>
      <c r="D59" s="49"/>
      <c r="E59" s="49"/>
      <c r="F59" s="136"/>
      <c r="G59" s="102"/>
      <c r="H59" s="80">
        <f>SUM(H60:H62)</f>
        <v>10413000</v>
      </c>
      <c r="I59" s="30">
        <f>SUM(I60:I62)</f>
        <v>9650661</v>
      </c>
      <c r="J59" s="132">
        <f>SUM(J60:J62)</f>
        <v>7172554</v>
      </c>
      <c r="K59" s="119">
        <f>(J59/I59)*100</f>
        <v>74.3218935987908</v>
      </c>
    </row>
    <row r="60" spans="1:11" ht="25.5">
      <c r="A60" s="36"/>
      <c r="B60" s="27" t="s">
        <v>31</v>
      </c>
      <c r="C60" s="19"/>
      <c r="D60" s="67"/>
      <c r="E60" s="67"/>
      <c r="F60" s="136"/>
      <c r="G60" s="102"/>
      <c r="H60" s="83">
        <v>424652</v>
      </c>
      <c r="I60" s="68">
        <v>424652</v>
      </c>
      <c r="J60" s="132">
        <v>276383.11</v>
      </c>
      <c r="K60" s="119">
        <f>(J60/I60)*100</f>
        <v>65.08461281237342</v>
      </c>
    </row>
    <row r="61" spans="1:11" ht="25.5">
      <c r="A61" s="36"/>
      <c r="B61" s="48" t="s">
        <v>24</v>
      </c>
      <c r="C61" s="19"/>
      <c r="D61" s="67"/>
      <c r="E61" s="67"/>
      <c r="F61" s="136"/>
      <c r="G61" s="102"/>
      <c r="H61" s="83">
        <v>9859710</v>
      </c>
      <c r="I61" s="68">
        <v>9097371</v>
      </c>
      <c r="J61" s="132">
        <v>6840641</v>
      </c>
      <c r="K61" s="119">
        <f>(J61/I61)*100</f>
        <v>75.1936026353108</v>
      </c>
    </row>
    <row r="62" spans="1:11" ht="12.75">
      <c r="A62" s="36"/>
      <c r="B62" s="48" t="s">
        <v>25</v>
      </c>
      <c r="C62" s="19"/>
      <c r="D62" s="67"/>
      <c r="E62" s="67"/>
      <c r="F62" s="136"/>
      <c r="G62" s="102"/>
      <c r="H62" s="83">
        <v>128638</v>
      </c>
      <c r="I62" s="68">
        <v>128638</v>
      </c>
      <c r="J62" s="132">
        <v>55529.89</v>
      </c>
      <c r="K62" s="119">
        <f>(J62/I62)*100</f>
        <v>43.16756323947823</v>
      </c>
    </row>
    <row r="63" spans="1:11" ht="12.75">
      <c r="A63" s="36"/>
      <c r="B63" s="48"/>
      <c r="C63" s="19"/>
      <c r="D63" s="19"/>
      <c r="E63" s="19"/>
      <c r="F63" s="136"/>
      <c r="G63" s="102"/>
      <c r="H63" s="79"/>
      <c r="I63" s="25"/>
      <c r="J63" s="132"/>
      <c r="K63" s="119"/>
    </row>
    <row r="64" spans="1:11" ht="63.75">
      <c r="A64" s="72">
        <v>85213</v>
      </c>
      <c r="B64" s="51" t="s">
        <v>20</v>
      </c>
      <c r="C64" s="50"/>
      <c r="D64" s="90">
        <f>SUM(D66)</f>
        <v>80000</v>
      </c>
      <c r="E64" s="90">
        <f>SUM(E66)</f>
        <v>74000</v>
      </c>
      <c r="F64" s="144">
        <f>SUM(F66)</f>
        <v>55248</v>
      </c>
      <c r="G64" s="108">
        <f>(F64/E64)*100</f>
        <v>74.65945945945946</v>
      </c>
      <c r="H64" s="91">
        <f>SUM(H68)</f>
        <v>80000</v>
      </c>
      <c r="I64" s="92">
        <f>SUM(I68)</f>
        <v>74000</v>
      </c>
      <c r="J64" s="152">
        <f>SUM(J68)</f>
        <v>55248</v>
      </c>
      <c r="K64" s="123">
        <f>(J64/I64)*100</f>
        <v>74.65945945945946</v>
      </c>
    </row>
    <row r="65" spans="1:11" ht="12.75">
      <c r="A65" s="36"/>
      <c r="B65" s="27"/>
      <c r="C65" s="19"/>
      <c r="D65" s="49"/>
      <c r="E65" s="49"/>
      <c r="F65" s="136"/>
      <c r="G65" s="102"/>
      <c r="H65" s="80"/>
      <c r="I65" s="30"/>
      <c r="J65" s="132"/>
      <c r="K65" s="119"/>
    </row>
    <row r="66" spans="1:11" ht="76.5">
      <c r="A66" s="36"/>
      <c r="B66" s="27" t="s">
        <v>9</v>
      </c>
      <c r="C66" s="36">
        <v>2010</v>
      </c>
      <c r="D66" s="35">
        <v>80000</v>
      </c>
      <c r="E66" s="35">
        <v>74000</v>
      </c>
      <c r="F66" s="137">
        <v>55248</v>
      </c>
      <c r="G66" s="97">
        <f>(F66/E66)*100</f>
        <v>74.65945945945946</v>
      </c>
      <c r="H66" s="80"/>
      <c r="I66" s="30"/>
      <c r="J66" s="132"/>
      <c r="K66" s="119"/>
    </row>
    <row r="67" spans="1:11" ht="12.75">
      <c r="A67" s="36"/>
      <c r="B67" s="27"/>
      <c r="C67" s="36"/>
      <c r="D67" s="35"/>
      <c r="E67" s="35"/>
      <c r="F67" s="137"/>
      <c r="G67" s="97"/>
      <c r="H67" s="80"/>
      <c r="I67" s="30"/>
      <c r="J67" s="132"/>
      <c r="K67" s="119"/>
    </row>
    <row r="68" spans="1:11" ht="12.75">
      <c r="A68" s="36"/>
      <c r="B68" s="19" t="s">
        <v>17</v>
      </c>
      <c r="C68" s="36"/>
      <c r="D68" s="35"/>
      <c r="E68" s="35"/>
      <c r="F68" s="137"/>
      <c r="G68" s="97"/>
      <c r="H68" s="155">
        <f>SUM(H69)</f>
        <v>80000</v>
      </c>
      <c r="I68" s="30">
        <f>SUM(I69)</f>
        <v>74000</v>
      </c>
      <c r="J68" s="156">
        <f>SUM(J69)</f>
        <v>55248</v>
      </c>
      <c r="K68" s="119">
        <f>(J68/I68)*100</f>
        <v>74.65945945945946</v>
      </c>
    </row>
    <row r="69" spans="1:11" ht="25.5">
      <c r="A69" s="36"/>
      <c r="B69" s="48" t="s">
        <v>18</v>
      </c>
      <c r="C69" s="36"/>
      <c r="D69" s="35"/>
      <c r="E69" s="35"/>
      <c r="F69" s="137"/>
      <c r="G69" s="97"/>
      <c r="H69" s="80">
        <v>80000</v>
      </c>
      <c r="I69" s="30">
        <v>74000</v>
      </c>
      <c r="J69" s="132">
        <v>55248</v>
      </c>
      <c r="K69" s="119">
        <f>(J69/I69)*100</f>
        <v>74.65945945945946</v>
      </c>
    </row>
    <row r="70" spans="1:11" ht="12.75">
      <c r="A70" s="36"/>
      <c r="B70" s="27"/>
      <c r="C70" s="36"/>
      <c r="D70" s="36"/>
      <c r="E70" s="36"/>
      <c r="F70" s="137"/>
      <c r="G70" s="97"/>
      <c r="H70" s="79"/>
      <c r="I70" s="25"/>
      <c r="J70" s="132"/>
      <c r="K70" s="119"/>
    </row>
    <row r="71" spans="1:11" ht="38.25">
      <c r="A71" s="72">
        <v>85214</v>
      </c>
      <c r="B71" s="51" t="s">
        <v>21</v>
      </c>
      <c r="C71" s="50"/>
      <c r="D71" s="90">
        <f>SUM(D73)</f>
        <v>619000</v>
      </c>
      <c r="E71" s="90">
        <f>SUM(E73)</f>
        <v>594918</v>
      </c>
      <c r="F71" s="144">
        <f>SUM(F73)</f>
        <v>479276.86</v>
      </c>
      <c r="G71" s="109">
        <f>(F71/E71)*100</f>
        <v>80.56183541261149</v>
      </c>
      <c r="H71" s="91">
        <f>SUM(H75)</f>
        <v>619000</v>
      </c>
      <c r="I71" s="92">
        <f>SUM(I75)</f>
        <v>594918</v>
      </c>
      <c r="J71" s="152">
        <f>SUM(J75)</f>
        <v>479276.86</v>
      </c>
      <c r="K71" s="124">
        <f>(J71/I71)*100</f>
        <v>80.56183541261149</v>
      </c>
    </row>
    <row r="72" spans="1:11" ht="12.75">
      <c r="A72" s="47"/>
      <c r="B72" s="19"/>
      <c r="C72" s="19"/>
      <c r="D72" s="19"/>
      <c r="E72" s="19"/>
      <c r="F72" s="136"/>
      <c r="G72" s="102"/>
      <c r="H72" s="80"/>
      <c r="I72" s="30"/>
      <c r="J72" s="132"/>
      <c r="K72" s="119"/>
    </row>
    <row r="73" spans="1:11" ht="76.5">
      <c r="A73" s="19"/>
      <c r="B73" s="27" t="s">
        <v>9</v>
      </c>
      <c r="C73" s="36">
        <v>2010</v>
      </c>
      <c r="D73" s="35">
        <v>619000</v>
      </c>
      <c r="E73" s="35">
        <v>594918</v>
      </c>
      <c r="F73" s="137">
        <v>479276.86</v>
      </c>
      <c r="G73" s="97">
        <f>(F73/E73)*100</f>
        <v>80.56183541261149</v>
      </c>
      <c r="H73" s="80"/>
      <c r="I73" s="30"/>
      <c r="J73" s="132"/>
      <c r="K73" s="119"/>
    </row>
    <row r="74" spans="1:11" ht="12.75">
      <c r="A74" s="19"/>
      <c r="B74" s="19"/>
      <c r="C74" s="25"/>
      <c r="D74" s="19"/>
      <c r="E74" s="19"/>
      <c r="F74" s="136"/>
      <c r="G74" s="102"/>
      <c r="H74" s="80"/>
      <c r="I74" s="30"/>
      <c r="J74" s="132"/>
      <c r="K74" s="119"/>
    </row>
    <row r="75" spans="1:11" ht="12.75">
      <c r="A75" s="19"/>
      <c r="B75" s="19" t="s">
        <v>17</v>
      </c>
      <c r="C75" s="25" t="s">
        <v>6</v>
      </c>
      <c r="D75" s="19"/>
      <c r="E75" s="19"/>
      <c r="F75" s="136"/>
      <c r="G75" s="102"/>
      <c r="H75" s="80">
        <f>SUM(H76)</f>
        <v>619000</v>
      </c>
      <c r="I75" s="154">
        <f>SUM(I76)</f>
        <v>594918</v>
      </c>
      <c r="J75" s="132">
        <f>SUM(J76)</f>
        <v>479276.86</v>
      </c>
      <c r="K75" s="119">
        <f>(J75/I75)*100</f>
        <v>80.56183541261149</v>
      </c>
    </row>
    <row r="76" spans="1:11" ht="25.5">
      <c r="A76" s="19"/>
      <c r="B76" s="48" t="s">
        <v>18</v>
      </c>
      <c r="C76" s="25" t="s">
        <v>6</v>
      </c>
      <c r="D76" s="19"/>
      <c r="E76" s="19"/>
      <c r="F76" s="136"/>
      <c r="G76" s="102"/>
      <c r="H76" s="80">
        <v>619000</v>
      </c>
      <c r="I76" s="30">
        <v>594918</v>
      </c>
      <c r="J76" s="132">
        <v>479276.86</v>
      </c>
      <c r="K76" s="119">
        <f>(J76/I76)*100</f>
        <v>80.56183541261149</v>
      </c>
    </row>
    <row r="77" spans="1:11" ht="12.75">
      <c r="A77" s="16"/>
      <c r="B77" s="16"/>
      <c r="C77" s="44"/>
      <c r="D77" s="16"/>
      <c r="E77" s="16"/>
      <c r="F77" s="129"/>
      <c r="G77" s="164"/>
      <c r="H77" s="84"/>
      <c r="I77" s="44"/>
      <c r="J77" s="133"/>
      <c r="K77" s="116"/>
    </row>
    <row r="78" spans="1:11" ht="38.25">
      <c r="A78" s="72">
        <v>85228</v>
      </c>
      <c r="B78" s="51" t="s">
        <v>13</v>
      </c>
      <c r="C78" s="50"/>
      <c r="D78" s="52">
        <f>SUM(D80)</f>
        <v>30000</v>
      </c>
      <c r="E78" s="52">
        <f>SUM(E80)</f>
        <v>29000</v>
      </c>
      <c r="F78" s="145">
        <f>SUM(F80)</f>
        <v>29000</v>
      </c>
      <c r="G78" s="170">
        <f>(F78/E78)*100</f>
        <v>100</v>
      </c>
      <c r="H78" s="85">
        <f>SUM(H82)</f>
        <v>30000</v>
      </c>
      <c r="I78" s="53">
        <f>SUM(I82)</f>
        <v>29000</v>
      </c>
      <c r="J78" s="153">
        <f>SUM(J82)</f>
        <v>29000</v>
      </c>
      <c r="K78" s="124">
        <f>(J78/I78)*100</f>
        <v>100</v>
      </c>
    </row>
    <row r="79" spans="1:11" ht="12.75">
      <c r="A79" s="19"/>
      <c r="B79" s="27"/>
      <c r="C79" s="19"/>
      <c r="D79" s="49"/>
      <c r="E79" s="49"/>
      <c r="F79" s="136"/>
      <c r="G79" s="102"/>
      <c r="H79" s="80"/>
      <c r="I79" s="30"/>
      <c r="J79" s="132"/>
      <c r="K79" s="119"/>
    </row>
    <row r="80" spans="1:11" ht="76.5">
      <c r="A80" s="19"/>
      <c r="B80" s="27" t="s">
        <v>9</v>
      </c>
      <c r="C80" s="36">
        <v>2010</v>
      </c>
      <c r="D80" s="35">
        <v>30000</v>
      </c>
      <c r="E80" s="35">
        <v>29000</v>
      </c>
      <c r="F80" s="137">
        <v>29000</v>
      </c>
      <c r="G80" s="97">
        <f>(F80/E80)*100</f>
        <v>100</v>
      </c>
      <c r="H80" s="80"/>
      <c r="I80" s="30"/>
      <c r="J80" s="132"/>
      <c r="K80" s="119"/>
    </row>
    <row r="81" spans="1:11" ht="12.75">
      <c r="A81" s="19"/>
      <c r="B81" s="27"/>
      <c r="C81" s="36"/>
      <c r="D81" s="49"/>
      <c r="E81" s="49"/>
      <c r="F81" s="136"/>
      <c r="G81" s="102"/>
      <c r="H81" s="80"/>
      <c r="I81" s="30"/>
      <c r="J81" s="132"/>
      <c r="K81" s="119"/>
    </row>
    <row r="82" spans="1:11" ht="12.75">
      <c r="A82" s="19"/>
      <c r="B82" s="19" t="s">
        <v>17</v>
      </c>
      <c r="C82" s="19" t="s">
        <v>6</v>
      </c>
      <c r="D82" s="49"/>
      <c r="E82" s="49"/>
      <c r="F82" s="136"/>
      <c r="G82" s="165"/>
      <c r="H82" s="68">
        <f>SUM(H83)</f>
        <v>30000</v>
      </c>
      <c r="I82" s="68">
        <f>SUM(I83)</f>
        <v>29000</v>
      </c>
      <c r="J82" s="132">
        <f>SUM(J83)</f>
        <v>29000</v>
      </c>
      <c r="K82" s="119">
        <f>(J82/I82)*100</f>
        <v>100</v>
      </c>
    </row>
    <row r="83" spans="1:11" ht="25.5">
      <c r="A83" s="19"/>
      <c r="B83" s="48" t="s">
        <v>19</v>
      </c>
      <c r="C83" s="19"/>
      <c r="D83" s="49"/>
      <c r="E83" s="49"/>
      <c r="F83" s="136"/>
      <c r="G83" s="102"/>
      <c r="H83" s="80">
        <v>30000</v>
      </c>
      <c r="I83" s="30">
        <v>29000</v>
      </c>
      <c r="J83" s="132">
        <v>29000</v>
      </c>
      <c r="K83" s="119">
        <f>(J83/I83)*100</f>
        <v>100</v>
      </c>
    </row>
    <row r="84" spans="1:11" ht="12.75">
      <c r="A84" s="16"/>
      <c r="B84" s="16"/>
      <c r="C84" s="16"/>
      <c r="D84" s="16"/>
      <c r="E84" s="16"/>
      <c r="F84" s="129"/>
      <c r="G84" s="95"/>
      <c r="H84" s="84"/>
      <c r="I84" s="44"/>
      <c r="J84" s="133"/>
      <c r="K84" s="116"/>
    </row>
    <row r="85" spans="1:11" ht="25.5">
      <c r="A85" s="72">
        <v>85278</v>
      </c>
      <c r="B85" s="51" t="s">
        <v>43</v>
      </c>
      <c r="C85" s="50"/>
      <c r="D85" s="52">
        <f>SUM(D87)</f>
        <v>0</v>
      </c>
      <c r="E85" s="52">
        <f>SUM(E87)</f>
        <v>17784</v>
      </c>
      <c r="F85" s="145">
        <f>SUM(F87)</f>
        <v>17784</v>
      </c>
      <c r="G85" s="110">
        <f>(F85/E85)*100</f>
        <v>100</v>
      </c>
      <c r="H85" s="85">
        <f>SUM(H89)</f>
        <v>0</v>
      </c>
      <c r="I85" s="53">
        <f>SUM(I89)</f>
        <v>17784</v>
      </c>
      <c r="J85" s="153">
        <f>SUM(J89)</f>
        <v>17784</v>
      </c>
      <c r="K85" s="125">
        <f>(J85/I85)*100</f>
        <v>100</v>
      </c>
    </row>
    <row r="86" spans="1:11" ht="12.75">
      <c r="A86" s="19"/>
      <c r="B86" s="27"/>
      <c r="C86" s="19"/>
      <c r="D86" s="49"/>
      <c r="E86" s="49"/>
      <c r="F86" s="136"/>
      <c r="G86" s="102"/>
      <c r="H86" s="80"/>
      <c r="I86" s="30"/>
      <c r="J86" s="132"/>
      <c r="K86" s="119"/>
    </row>
    <row r="87" spans="1:11" ht="76.5">
      <c r="A87" s="19"/>
      <c r="B87" s="27" t="s">
        <v>9</v>
      </c>
      <c r="C87" s="36">
        <v>2010</v>
      </c>
      <c r="D87" s="35">
        <v>0</v>
      </c>
      <c r="E87" s="35">
        <v>17784</v>
      </c>
      <c r="F87" s="137">
        <v>17784</v>
      </c>
      <c r="G87" s="97">
        <f>(F87/E87)*100</f>
        <v>100</v>
      </c>
      <c r="H87" s="80"/>
      <c r="I87" s="30"/>
      <c r="J87" s="132"/>
      <c r="K87" s="119"/>
    </row>
    <row r="88" spans="1:11" ht="12.75">
      <c r="A88" s="19"/>
      <c r="B88" s="27"/>
      <c r="C88" s="36"/>
      <c r="D88" s="49"/>
      <c r="E88" s="49"/>
      <c r="F88" s="136"/>
      <c r="G88" s="102"/>
      <c r="H88" s="80"/>
      <c r="I88" s="30"/>
      <c r="J88" s="132"/>
      <c r="K88" s="119"/>
    </row>
    <row r="89" spans="1:11" ht="12.75">
      <c r="A89" s="19"/>
      <c r="B89" s="19" t="s">
        <v>17</v>
      </c>
      <c r="C89" s="19" t="s">
        <v>6</v>
      </c>
      <c r="D89" s="49"/>
      <c r="E89" s="49"/>
      <c r="F89" s="136"/>
      <c r="G89" s="102"/>
      <c r="H89" s="80">
        <f>SUM(H90)</f>
        <v>0</v>
      </c>
      <c r="I89" s="80">
        <f>SUM(I90)</f>
        <v>17784</v>
      </c>
      <c r="J89" s="160">
        <f>SUM(J90)</f>
        <v>17784</v>
      </c>
      <c r="K89" s="119">
        <f>(J89/I89)*100</f>
        <v>100</v>
      </c>
    </row>
    <row r="90" spans="1:11" ht="26.25" thickBot="1">
      <c r="A90" s="19"/>
      <c r="B90" s="48" t="s">
        <v>19</v>
      </c>
      <c r="C90" s="19"/>
      <c r="D90" s="49"/>
      <c r="E90" s="49"/>
      <c r="F90" s="136"/>
      <c r="G90" s="102"/>
      <c r="H90" s="80">
        <v>0</v>
      </c>
      <c r="I90" s="30">
        <v>17784</v>
      </c>
      <c r="J90" s="132">
        <v>17784</v>
      </c>
      <c r="K90" s="119">
        <f>(J90/I90)*100</f>
        <v>100</v>
      </c>
    </row>
    <row r="91" spans="1:11" ht="12.75">
      <c r="A91" s="55"/>
      <c r="B91" s="56"/>
      <c r="C91" s="57"/>
      <c r="D91" s="6"/>
      <c r="E91" s="6"/>
      <c r="F91" s="147"/>
      <c r="G91" s="111"/>
      <c r="H91" s="6"/>
      <c r="I91" s="6"/>
      <c r="J91" s="147"/>
      <c r="K91" s="126"/>
    </row>
    <row r="92" spans="1:11" ht="12.75">
      <c r="A92" s="58"/>
      <c r="B92" s="59" t="s">
        <v>14</v>
      </c>
      <c r="C92" s="60"/>
      <c r="D92" s="61">
        <f>SUM(D9,D16,D25,D43,D53)</f>
        <v>11377785</v>
      </c>
      <c r="E92" s="61">
        <f>SUM(E9,E16,E25,E43,E53)</f>
        <v>10697723</v>
      </c>
      <c r="F92" s="163">
        <f>SUM(F9,F16,F25,F43,F53)</f>
        <v>8080102.86</v>
      </c>
      <c r="G92" s="112">
        <f>(F92/E92)*100</f>
        <v>75.5310532904993</v>
      </c>
      <c r="H92" s="61">
        <f>SUM(H9,H16,H25,H43,H53)</f>
        <v>11377785</v>
      </c>
      <c r="I92" s="61">
        <f>SUM(I9,I16,I25,I43,I53)</f>
        <v>10697723</v>
      </c>
      <c r="J92" s="163">
        <f>SUM(J9,J16,J25,J43,J53)</f>
        <v>8080102.86</v>
      </c>
      <c r="K92" s="127">
        <f>(J92/I92)*100</f>
        <v>75.5310532904993</v>
      </c>
    </row>
    <row r="93" spans="1:11" ht="13.5" thickBot="1">
      <c r="A93" s="62"/>
      <c r="B93" s="37"/>
      <c r="C93" s="63"/>
      <c r="D93" s="64"/>
      <c r="E93" s="64"/>
      <c r="F93" s="148"/>
      <c r="G93" s="113"/>
      <c r="H93" s="64"/>
      <c r="I93" s="64"/>
      <c r="J93" s="148"/>
      <c r="K93" s="128"/>
    </row>
  </sheetData>
  <mergeCells count="2">
    <mergeCell ref="D5:G5"/>
    <mergeCell ref="H5:K5"/>
  </mergeCells>
  <printOptions/>
  <pageMargins left="1.1811023622047245" right="0.38" top="0.984251968503937" bottom="0.984251968503937" header="0.5118110236220472" footer="0.5118110236220472"/>
  <pageSetup horizontalDpi="600" verticalDpi="600" orientation="portrait" paperSize="9" scale="67" r:id="rId1"/>
  <rowBreaks count="2" manualBreakCount="2">
    <brk id="41" max="10" man="1"/>
    <brk id="7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2007-03-19T11:56:41Z</cp:lastPrinted>
  <dcterms:created xsi:type="dcterms:W3CDTF">2000-11-09T11:31:22Z</dcterms:created>
  <dcterms:modified xsi:type="dcterms:W3CDTF">2007-03-19T11:57:14Z</dcterms:modified>
  <cp:category/>
  <cp:version/>
  <cp:contentType/>
  <cp:contentStatus/>
</cp:coreProperties>
</file>